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207\Desktop\青島スケジュール\"/>
    </mc:Choice>
  </mc:AlternateContent>
  <xr:revisionPtr revIDLastSave="0" documentId="13_ncr:1_{06FC5D1C-1830-4F44-BE9F-7E0ECFF608B4}" xr6:coauthVersionLast="47" xr6:coauthVersionMax="47" xr10:uidLastSave="{00000000-0000-0000-0000-000000000000}"/>
  <bookViews>
    <workbookView xWindow="-120" yWindow="-120" windowWidth="29040" windowHeight="15840" tabRatio="599" firstSheet="1" activeTab="1" xr2:uid="{00000000-000D-0000-FFFF-FFFF00000000}"/>
  </bookViews>
  <sheets>
    <sheet name="MIDDLE EAST" sheetId="5" state="hidden" r:id="rId1"/>
    <sheet name="QINGDAO SCHEDULE" sheetId="7" r:id="rId2"/>
  </sheets>
  <definedNames>
    <definedName name="_xlnm._FilterDatabase" localSheetId="0" hidden="1">'MIDDLE EAST'!$A$3:$S$13</definedName>
    <definedName name="_xlnm._FilterDatabase" localSheetId="1" hidden="1">'QINGDAO SCHEDULE'!$A$3:$Q$3</definedName>
  </definedNames>
  <calcPr calcId="191029"/>
  <fileRecoveryPr autoRecover="0"/>
</workbook>
</file>

<file path=xl/calcChain.xml><?xml version="1.0" encoding="utf-8"?>
<calcChain xmlns="http://schemas.openxmlformats.org/spreadsheetml/2006/main">
  <c r="Q93" i="7" l="1"/>
  <c r="O93" i="7"/>
  <c r="P93" i="7" s="1"/>
  <c r="O89" i="7"/>
  <c r="P89" i="7" s="1"/>
  <c r="Q89" i="7"/>
  <c r="O85" i="7"/>
  <c r="P85" i="7" s="1"/>
  <c r="Q85" i="7"/>
  <c r="Q81" i="7" l="1"/>
  <c r="O81" i="7"/>
  <c r="P81" i="7" s="1"/>
  <c r="Q77" i="7"/>
  <c r="O77" i="7"/>
  <c r="P77" i="7" s="1"/>
  <c r="Q73" i="7"/>
  <c r="O73" i="7"/>
  <c r="P73" i="7" s="1"/>
  <c r="Q68" i="7"/>
  <c r="O68" i="7"/>
  <c r="P68" i="7" s="1"/>
  <c r="K68" i="7"/>
  <c r="O63" i="7"/>
  <c r="P63" i="7" s="1"/>
  <c r="Q63" i="7"/>
  <c r="K67" i="7"/>
  <c r="K66" i="7"/>
  <c r="K64" i="7"/>
  <c r="K63" i="7"/>
  <c r="K62" i="7"/>
  <c r="K61" i="7"/>
  <c r="K59" i="7"/>
  <c r="Q58" i="7"/>
  <c r="O58" i="7"/>
  <c r="P58" i="7" s="1"/>
  <c r="K53" i="7"/>
  <c r="K52" i="7"/>
  <c r="K50" i="7"/>
  <c r="Q49" i="7"/>
  <c r="O49" i="7"/>
  <c r="P49" i="7" s="1"/>
  <c r="K49" i="7"/>
  <c r="K48" i="7"/>
  <c r="K47" i="7"/>
  <c r="K45" i="7"/>
  <c r="Q44" i="7"/>
  <c r="O44" i="7"/>
  <c r="P44" i="7" s="1"/>
  <c r="K44" i="7"/>
  <c r="K25" i="7"/>
  <c r="K43" i="7"/>
  <c r="K42" i="7"/>
  <c r="K40" i="7"/>
  <c r="Q39" i="7"/>
  <c r="O39" i="7"/>
  <c r="P39" i="7" s="1"/>
  <c r="K38" i="7"/>
  <c r="K37" i="7"/>
  <c r="K35" i="7"/>
  <c r="Q34" i="7"/>
  <c r="O34" i="7"/>
  <c r="P34" i="7" s="1"/>
  <c r="K34" i="7"/>
  <c r="K33" i="7"/>
  <c r="K32" i="7"/>
  <c r="K30" i="7"/>
  <c r="Q29" i="7"/>
  <c r="O29" i="7"/>
  <c r="P29" i="7" s="1"/>
  <c r="K29" i="7"/>
  <c r="K28" i="7"/>
  <c r="K27" i="7"/>
  <c r="Q24" i="7"/>
  <c r="O24" i="7"/>
  <c r="P24" i="7" s="1"/>
  <c r="K24" i="7"/>
  <c r="K23" i="7"/>
  <c r="K22" i="7"/>
  <c r="Q19" i="7"/>
  <c r="O19" i="7"/>
  <c r="P19" i="7" s="1"/>
  <c r="K19" i="7"/>
  <c r="K17" i="7"/>
  <c r="K15" i="7"/>
  <c r="Q14" i="7"/>
  <c r="O14" i="7"/>
  <c r="P14" i="7" s="1"/>
  <c r="K14" i="7"/>
  <c r="K13" i="7"/>
  <c r="K12" i="7"/>
  <c r="K10" i="7"/>
  <c r="Q9" i="7"/>
  <c r="O9" i="7"/>
  <c r="P9" i="7" s="1"/>
  <c r="K9" i="7"/>
  <c r="K7" i="7"/>
  <c r="K6" i="7"/>
  <c r="K5" i="7"/>
  <c r="Q4" i="7"/>
  <c r="O4" i="7"/>
  <c r="P4" i="7" s="1"/>
  <c r="K4" i="7"/>
  <c r="M38" i="5"/>
  <c r="K38" i="5"/>
  <c r="M37" i="5"/>
  <c r="M36" i="5"/>
  <c r="M35" i="5"/>
  <c r="S34" i="5"/>
  <c r="Q34" i="5"/>
  <c r="R34" i="5" s="1"/>
  <c r="M34" i="5"/>
  <c r="M33" i="5"/>
  <c r="K33" i="5"/>
  <c r="M32" i="5"/>
  <c r="M31" i="5"/>
  <c r="M30" i="5"/>
  <c r="S29" i="5"/>
  <c r="Q29" i="5"/>
  <c r="R29" i="5" s="1"/>
  <c r="M29" i="5"/>
  <c r="L28" i="5"/>
  <c r="M28" i="5" s="1"/>
  <c r="M27" i="5"/>
  <c r="M26" i="5"/>
  <c r="M25" i="5"/>
  <c r="S24" i="5"/>
  <c r="Q24" i="5"/>
  <c r="R24" i="5" s="1"/>
  <c r="M24" i="5"/>
  <c r="J23" i="5"/>
  <c r="K23" i="5" s="1"/>
  <c r="I22" i="5"/>
  <c r="M22" i="5" s="1"/>
  <c r="M21" i="5"/>
  <c r="M20" i="5"/>
  <c r="S19" i="5"/>
  <c r="Q19" i="5"/>
  <c r="R19" i="5" s="1"/>
  <c r="M19" i="5"/>
  <c r="J18" i="5"/>
  <c r="L18" i="5" s="1"/>
  <c r="M18" i="5" s="1"/>
  <c r="I17" i="5"/>
  <c r="M17" i="5" s="1"/>
  <c r="M16" i="5"/>
  <c r="M15" i="5"/>
  <c r="S14" i="5"/>
  <c r="Q14" i="5"/>
  <c r="R14" i="5" s="1"/>
  <c r="M14" i="5"/>
  <c r="Q4" i="5"/>
  <c r="R4" i="5" s="1"/>
  <c r="J13" i="5"/>
  <c r="L13" i="5" s="1"/>
  <c r="M13" i="5" s="1"/>
  <c r="I12" i="5"/>
  <c r="M12" i="5" s="1"/>
  <c r="M11" i="5"/>
  <c r="M10" i="5"/>
  <c r="S9" i="5"/>
  <c r="Q9" i="5"/>
  <c r="R9" i="5" s="1"/>
  <c r="M9" i="5"/>
  <c r="M6" i="5"/>
  <c r="M5" i="5"/>
  <c r="M4" i="5"/>
  <c r="J8" i="5"/>
  <c r="L8" i="5" s="1"/>
  <c r="M8" i="5" s="1"/>
  <c r="M7" i="5"/>
  <c r="S4" i="5"/>
  <c r="K8" i="7" l="1"/>
  <c r="K28" i="5"/>
  <c r="L23" i="5"/>
  <c r="M23" i="5" s="1"/>
  <c r="K18" i="5"/>
  <c r="K13" i="5"/>
  <c r="K8" i="5"/>
</calcChain>
</file>

<file path=xl/sharedStrings.xml><?xml version="1.0" encoding="utf-8"?>
<sst xmlns="http://schemas.openxmlformats.org/spreadsheetml/2006/main" count="693" uniqueCount="319">
  <si>
    <t>SKT4</t>
  </si>
  <si>
    <t>N7</t>
  </si>
  <si>
    <t>U2</t>
  </si>
  <si>
    <t>Osaka</t>
    <phoneticPr fontId="1"/>
  </si>
  <si>
    <t>Tokyo</t>
    <phoneticPr fontId="1"/>
  </si>
  <si>
    <t>Yokohama</t>
    <phoneticPr fontId="1"/>
  </si>
  <si>
    <t>Nagoya</t>
    <phoneticPr fontId="1"/>
  </si>
  <si>
    <t>Kobe</t>
    <phoneticPr fontId="1"/>
  </si>
  <si>
    <t>Hakata</t>
    <phoneticPr fontId="1"/>
  </si>
  <si>
    <t>ETD
Shanghai</t>
    <phoneticPr fontId="1"/>
  </si>
  <si>
    <t>ETA
Shanghai</t>
    <phoneticPr fontId="1"/>
  </si>
  <si>
    <t>Voy. No.</t>
    <phoneticPr fontId="1"/>
  </si>
  <si>
    <t>2nd Vessel</t>
    <phoneticPr fontId="1"/>
  </si>
  <si>
    <t>1st Vessel</t>
    <phoneticPr fontId="1"/>
  </si>
  <si>
    <t>S2</t>
    <phoneticPr fontId="1"/>
  </si>
  <si>
    <t>hj-osaka@hascojapan.com</t>
  </si>
  <si>
    <t>S2</t>
  </si>
  <si>
    <t>Tel: 06-6479-3800  Fax: 06-6479-3802</t>
  </si>
  <si>
    <t>Jebel
Ali</t>
    <phoneticPr fontId="1"/>
  </si>
  <si>
    <r>
      <rPr>
        <b/>
        <sz val="14"/>
        <rFont val="ＭＳ Ｐゴシック"/>
        <family val="3"/>
        <charset val="128"/>
      </rPr>
      <t xml:space="preserve">輸出スケジュール（中東向けサービス）
</t>
    </r>
    <r>
      <rPr>
        <b/>
        <sz val="14"/>
        <rFont val="Taoh"/>
        <family val="2"/>
      </rPr>
      <t>GALEX Service</t>
    </r>
    <rPh sb="0" eb="2">
      <t>ユシュツ</t>
    </rPh>
    <rPh sb="9" eb="11">
      <t>チュウトウ</t>
    </rPh>
    <rPh sb="11" eb="12">
      <t>ム</t>
    </rPh>
    <phoneticPr fontId="1"/>
  </si>
  <si>
    <t>XIU HONG</t>
    <phoneticPr fontId="1"/>
  </si>
  <si>
    <t>Sharjah*</t>
    <phoneticPr fontId="1"/>
  </si>
  <si>
    <t>WK</t>
    <phoneticPr fontId="1"/>
  </si>
  <si>
    <t>LANE</t>
    <phoneticPr fontId="1"/>
  </si>
  <si>
    <t>Hibiki</t>
    <phoneticPr fontId="1"/>
  </si>
  <si>
    <t>Moji</t>
    <phoneticPr fontId="1"/>
  </si>
  <si>
    <t>Khor Fakkan</t>
    <phoneticPr fontId="1"/>
  </si>
  <si>
    <t>MILD JAZZ</t>
    <phoneticPr fontId="1"/>
  </si>
  <si>
    <t>MILD SONATA</t>
    <phoneticPr fontId="1"/>
  </si>
  <si>
    <t>GLORY TIANJIN</t>
    <phoneticPr fontId="1"/>
  </si>
  <si>
    <t>MILD CHORUS</t>
    <phoneticPr fontId="1"/>
  </si>
  <si>
    <t>SKT6</t>
    <phoneticPr fontId="1"/>
  </si>
  <si>
    <t>GLORY GUANDONG</t>
    <phoneticPr fontId="1"/>
  </si>
  <si>
    <t>GLORY ZHENDONG</t>
    <phoneticPr fontId="1"/>
  </si>
  <si>
    <r>
      <rPr>
        <b/>
        <sz val="11"/>
        <rFont val="ＭＳ Ｐゴシック"/>
        <family val="3"/>
        <charset val="128"/>
      </rPr>
      <t>日本</t>
    </r>
    <r>
      <rPr>
        <b/>
        <sz val="11"/>
        <rFont val="Taoh"/>
        <family val="2"/>
      </rPr>
      <t>CY</t>
    </r>
    <r>
      <rPr>
        <b/>
        <sz val="11"/>
        <rFont val="ＭＳ Ｐゴシック"/>
        <family val="3"/>
        <charset val="128"/>
      </rPr>
      <t>施設案内</t>
    </r>
    <rPh sb="0" eb="2">
      <t>ニホン</t>
    </rPh>
    <rPh sb="4" eb="6">
      <t>シセツ</t>
    </rPh>
    <rPh sb="6" eb="8">
      <t>アンナイ</t>
    </rPh>
    <phoneticPr fontId="1"/>
  </si>
  <si>
    <t>PORT</t>
    <phoneticPr fontId="1"/>
  </si>
  <si>
    <t>ETA/D</t>
  </si>
  <si>
    <t>CY OPEN</t>
  </si>
  <si>
    <t>CY CUT</t>
  </si>
  <si>
    <r>
      <t>HASCO JAPAN</t>
    </r>
    <r>
      <rPr>
        <b/>
        <sz val="11"/>
        <rFont val="ＭＳ Ｐゴシック"/>
        <family val="3"/>
        <charset val="128"/>
      </rPr>
      <t>株式会社</t>
    </r>
    <phoneticPr fontId="1"/>
  </si>
  <si>
    <t>Remarks</t>
    <phoneticPr fontId="1"/>
  </si>
  <si>
    <t>Tel: 03-6222-0128  Fax: 03-6222-0125</t>
  </si>
  <si>
    <t>esl-sales@hascojapan.com</t>
  </si>
  <si>
    <t>2148W</t>
    <phoneticPr fontId="1"/>
  </si>
  <si>
    <t>2148S</t>
    <phoneticPr fontId="1"/>
  </si>
  <si>
    <t>12/2-3</t>
    <phoneticPr fontId="1"/>
  </si>
  <si>
    <t>2149S</t>
    <phoneticPr fontId="1"/>
  </si>
  <si>
    <t>2149W</t>
    <phoneticPr fontId="1"/>
  </si>
  <si>
    <t>N7</t>
    <phoneticPr fontId="1"/>
  </si>
  <si>
    <t>12/1-2</t>
    <phoneticPr fontId="1"/>
  </si>
  <si>
    <t>11/29-30</t>
    <phoneticPr fontId="1"/>
  </si>
  <si>
    <t>SKT4</t>
    <phoneticPr fontId="1"/>
  </si>
  <si>
    <t>U2</t>
    <phoneticPr fontId="1"/>
  </si>
  <si>
    <t xml:space="preserve">*Sharjah is via Khor Fakkan by truck.  </t>
    <phoneticPr fontId="1"/>
  </si>
  <si>
    <r>
      <rPr>
        <b/>
        <sz val="11"/>
        <rFont val="ＭＳ Ｐゴシック"/>
        <family val="3"/>
        <charset val="128"/>
      </rPr>
      <t>書類</t>
    </r>
    <r>
      <rPr>
        <b/>
        <sz val="11"/>
        <rFont val="Taoh"/>
        <family val="2"/>
      </rPr>
      <t>CUT</t>
    </r>
    <rPh sb="0" eb="2">
      <t>ショルイ</t>
    </rPh>
    <phoneticPr fontId="1"/>
  </si>
  <si>
    <r>
      <rPr>
        <b/>
        <sz val="11"/>
        <rFont val="ＭＳ Ｐゴシック"/>
        <family val="3"/>
        <charset val="128"/>
      </rPr>
      <t>東京</t>
    </r>
    <r>
      <rPr>
        <b/>
        <sz val="11"/>
        <color rgb="FF002060"/>
        <rFont val="Taoh"/>
        <family val="2"/>
      </rPr>
      <t/>
    </r>
  </si>
  <si>
    <r>
      <rPr>
        <b/>
        <sz val="11"/>
        <rFont val="ＭＳ Ｐゴシック"/>
        <family val="3"/>
        <charset val="128"/>
      </rPr>
      <t>山九　青海コンテナターミナル　</t>
    </r>
    <r>
      <rPr>
        <b/>
        <sz val="11"/>
        <rFont val="Taoh"/>
        <family val="2"/>
      </rPr>
      <t>A-1</t>
    </r>
  </si>
  <si>
    <r>
      <rPr>
        <b/>
        <sz val="11"/>
        <rFont val="ＭＳ Ｐゴシック"/>
        <family val="3"/>
        <charset val="128"/>
      </rPr>
      <t>横浜</t>
    </r>
    <rPh sb="0" eb="2">
      <t>ヨコハマ</t>
    </rPh>
    <phoneticPr fontId="1"/>
  </si>
  <si>
    <r>
      <rPr>
        <b/>
        <sz val="11"/>
        <rFont val="ＭＳ Ｐゴシック"/>
        <family val="3"/>
        <charset val="128"/>
      </rPr>
      <t>火</t>
    </r>
  </si>
  <si>
    <r>
      <rPr>
        <b/>
        <sz val="11"/>
        <rFont val="ＭＳ Ｐゴシック"/>
        <family val="3"/>
        <charset val="128"/>
      </rPr>
      <t>東京本社</t>
    </r>
    <rPh sb="0" eb="2">
      <t>トウキョウ</t>
    </rPh>
    <rPh sb="2" eb="4">
      <t>ホンシャ</t>
    </rPh>
    <phoneticPr fontId="1"/>
  </si>
  <si>
    <r>
      <rPr>
        <b/>
        <sz val="11"/>
        <rFont val="ＭＳ Ｐゴシック"/>
        <family val="3"/>
        <charset val="128"/>
      </rPr>
      <t xml:space="preserve">スケジュールは予告なく変更される場合があります。
</t>
    </r>
    <r>
      <rPr>
        <b/>
        <sz val="11"/>
        <rFont val="Taoh"/>
        <family val="2"/>
      </rPr>
      <t>The information provided is subject to change with or without individual notice.</t>
    </r>
    <rPh sb="7" eb="9">
      <t>ヨコク</t>
    </rPh>
    <rPh sb="11" eb="13">
      <t>ヘンコウ</t>
    </rPh>
    <rPh sb="16" eb="18">
      <t>バアイ</t>
    </rPh>
    <phoneticPr fontId="1"/>
  </si>
  <si>
    <r>
      <rPr>
        <b/>
        <sz val="11"/>
        <rFont val="ＭＳ Ｐゴシック"/>
        <family val="3"/>
        <charset val="128"/>
      </rPr>
      <t>横浜</t>
    </r>
  </si>
  <si>
    <r>
      <rPr>
        <b/>
        <sz val="11"/>
        <rFont val="ＭＳ Ｐゴシック"/>
        <family val="3"/>
        <charset val="128"/>
      </rPr>
      <t>山九　本牧埠頭</t>
    </r>
    <r>
      <rPr>
        <b/>
        <sz val="11"/>
        <rFont val="Taoh"/>
        <family val="2"/>
      </rPr>
      <t>BC</t>
    </r>
    <r>
      <rPr>
        <b/>
        <sz val="11"/>
        <rFont val="ＭＳ Ｐゴシック"/>
        <family val="3"/>
        <charset val="128"/>
      </rPr>
      <t>コンテナターミナル　</t>
    </r>
    <r>
      <rPr>
        <b/>
        <sz val="11"/>
        <rFont val="Taoh"/>
        <family val="2"/>
      </rPr>
      <t>BC1</t>
    </r>
  </si>
  <si>
    <r>
      <rPr>
        <b/>
        <sz val="11"/>
        <rFont val="ＭＳ Ｐゴシック"/>
        <family val="3"/>
        <charset val="128"/>
      </rPr>
      <t>水</t>
    </r>
  </si>
  <si>
    <r>
      <rPr>
        <b/>
        <sz val="11"/>
        <rFont val="ＭＳ Ｐゴシック"/>
        <family val="3"/>
        <charset val="128"/>
      </rPr>
      <t>水</t>
    </r>
    <r>
      <rPr>
        <b/>
        <sz val="11"/>
        <rFont val="Taoh"/>
        <family val="2"/>
      </rPr>
      <t>(16:30)</t>
    </r>
  </si>
  <si>
    <r>
      <rPr>
        <b/>
        <sz val="11"/>
        <rFont val="ＭＳ Ｐゴシック"/>
        <family val="3"/>
        <charset val="128"/>
      </rPr>
      <t>名古屋</t>
    </r>
    <r>
      <rPr>
        <b/>
        <sz val="11"/>
        <color rgb="FF002060"/>
        <rFont val="Taoh"/>
        <family val="2"/>
      </rPr>
      <t/>
    </r>
  </si>
  <si>
    <r>
      <rPr>
        <b/>
        <sz val="11"/>
        <rFont val="ＭＳ Ｐゴシック"/>
        <family val="3"/>
        <charset val="128"/>
      </rPr>
      <t>日本通運㈱鍋田ターミナル</t>
    </r>
    <r>
      <rPr>
        <b/>
        <sz val="11"/>
        <rFont val="Taoh"/>
        <family val="2"/>
      </rPr>
      <t>(NUCT)</t>
    </r>
  </si>
  <si>
    <r>
      <rPr>
        <b/>
        <sz val="11"/>
        <rFont val="ＭＳ Ｐゴシック"/>
        <family val="3"/>
        <charset val="128"/>
      </rPr>
      <t>名古屋</t>
    </r>
    <rPh sb="0" eb="3">
      <t>ナゴヤ</t>
    </rPh>
    <phoneticPr fontId="1"/>
  </si>
  <si>
    <r>
      <rPr>
        <b/>
        <sz val="11"/>
        <rFont val="ＭＳ Ｐゴシック"/>
        <family val="3"/>
        <charset val="128"/>
      </rPr>
      <t>月</t>
    </r>
  </si>
  <si>
    <r>
      <rPr>
        <b/>
        <sz val="11"/>
        <rFont val="ＭＳ Ｐゴシック"/>
        <family val="3"/>
        <charset val="128"/>
      </rPr>
      <t>大阪</t>
    </r>
    <r>
      <rPr>
        <b/>
        <sz val="11"/>
        <color rgb="FF002060"/>
        <rFont val="Taoh"/>
        <family val="2"/>
      </rPr>
      <t/>
    </r>
  </si>
  <si>
    <r>
      <rPr>
        <b/>
        <sz val="11"/>
        <rFont val="ＭＳ Ｐゴシック"/>
        <family val="3"/>
        <charset val="128"/>
      </rPr>
      <t>辰巳商会　南港</t>
    </r>
    <r>
      <rPr>
        <b/>
        <sz val="11"/>
        <rFont val="Taoh"/>
        <family val="2"/>
      </rPr>
      <t>C-4</t>
    </r>
    <r>
      <rPr>
        <b/>
        <sz val="11"/>
        <rFont val="ＭＳ Ｐゴシック"/>
        <family val="3"/>
        <charset val="128"/>
      </rPr>
      <t>コンテナターミナル</t>
    </r>
  </si>
  <si>
    <r>
      <rPr>
        <b/>
        <sz val="11"/>
        <rFont val="ＭＳ Ｐゴシック"/>
        <family val="3"/>
        <charset val="128"/>
      </rPr>
      <t>大阪</t>
    </r>
    <rPh sb="0" eb="2">
      <t>オオサカ</t>
    </rPh>
    <phoneticPr fontId="1"/>
  </si>
  <si>
    <r>
      <rPr>
        <b/>
        <sz val="11"/>
        <rFont val="ＭＳ Ｐゴシック"/>
        <family val="3"/>
        <charset val="128"/>
      </rPr>
      <t>木・金</t>
    </r>
  </si>
  <si>
    <r>
      <rPr>
        <b/>
        <sz val="11"/>
        <rFont val="ＭＳ Ｐゴシック"/>
        <family val="3"/>
        <charset val="128"/>
      </rPr>
      <t>木</t>
    </r>
  </si>
  <si>
    <r>
      <rPr>
        <b/>
        <sz val="11"/>
        <rFont val="ＭＳ Ｐゴシック"/>
        <family val="3"/>
        <charset val="128"/>
      </rPr>
      <t>木</t>
    </r>
    <r>
      <rPr>
        <b/>
        <sz val="11"/>
        <rFont val="Taoh"/>
        <family val="2"/>
      </rPr>
      <t>(16:30)</t>
    </r>
  </si>
  <si>
    <r>
      <rPr>
        <b/>
        <sz val="11"/>
        <rFont val="ＭＳ Ｐゴシック"/>
        <family val="3"/>
        <charset val="128"/>
      </rPr>
      <t>神戸</t>
    </r>
    <r>
      <rPr>
        <b/>
        <sz val="11"/>
        <color rgb="FF002060"/>
        <rFont val="Taoh"/>
        <family val="2"/>
      </rPr>
      <t/>
    </r>
  </si>
  <si>
    <r>
      <rPr>
        <b/>
        <sz val="11"/>
        <rFont val="ＭＳ Ｐゴシック"/>
        <family val="3"/>
        <charset val="128"/>
      </rPr>
      <t>山九　神戸コンテナターミナル</t>
    </r>
    <r>
      <rPr>
        <b/>
        <sz val="11"/>
        <rFont val="Taoh"/>
        <family val="2"/>
      </rPr>
      <t xml:space="preserve"> (KICT)PC 16/17</t>
    </r>
  </si>
  <si>
    <r>
      <rPr>
        <b/>
        <sz val="11"/>
        <rFont val="ＭＳ Ｐゴシック"/>
        <family val="3"/>
        <charset val="128"/>
      </rPr>
      <t>神戸</t>
    </r>
    <rPh sb="0" eb="2">
      <t>コウベ</t>
    </rPh>
    <phoneticPr fontId="1"/>
  </si>
  <si>
    <r>
      <rPr>
        <b/>
        <sz val="11"/>
        <rFont val="ＭＳ Ｐゴシック"/>
        <family val="3"/>
        <charset val="128"/>
      </rPr>
      <t>金</t>
    </r>
  </si>
  <si>
    <r>
      <rPr>
        <b/>
        <sz val="11"/>
        <rFont val="ＭＳ Ｐゴシック"/>
        <family val="3"/>
        <charset val="128"/>
      </rPr>
      <t>大阪支店</t>
    </r>
    <rPh sb="0" eb="2">
      <t>オオサカ</t>
    </rPh>
    <rPh sb="2" eb="4">
      <t>シテン</t>
    </rPh>
    <phoneticPr fontId="1"/>
  </si>
  <si>
    <r>
      <rPr>
        <b/>
        <sz val="11"/>
        <rFont val="ＭＳ Ｐゴシック"/>
        <family val="3"/>
        <charset val="128"/>
      </rPr>
      <t>博多</t>
    </r>
    <r>
      <rPr>
        <b/>
        <sz val="11"/>
        <color rgb="FF002060"/>
        <rFont val="Taoh"/>
        <family val="2"/>
      </rPr>
      <t/>
    </r>
  </si>
  <si>
    <r>
      <rPr>
        <b/>
        <sz val="11"/>
        <rFont val="ＭＳ Ｐゴシック"/>
        <family val="3"/>
        <charset val="128"/>
      </rPr>
      <t>博多港運㈱香椎パークコンテナターミナル</t>
    </r>
  </si>
  <si>
    <r>
      <rPr>
        <b/>
        <sz val="11"/>
        <rFont val="ＭＳ Ｐゴシック"/>
        <family val="3"/>
        <charset val="128"/>
      </rPr>
      <t>博多</t>
    </r>
    <rPh sb="0" eb="2">
      <t>ハカタ</t>
    </rPh>
    <phoneticPr fontId="1"/>
  </si>
  <si>
    <r>
      <rPr>
        <b/>
        <sz val="11"/>
        <rFont val="ＭＳ Ｐゴシック"/>
        <family val="3"/>
        <charset val="128"/>
      </rPr>
      <t>門司</t>
    </r>
  </si>
  <si>
    <r>
      <rPr>
        <b/>
        <sz val="11"/>
        <rFont val="ＭＳ Ｐゴシック"/>
        <family val="3"/>
        <charset val="128"/>
      </rPr>
      <t>日本通運㈱太刀浦第２コンテナターミナル</t>
    </r>
    <phoneticPr fontId="1"/>
  </si>
  <si>
    <r>
      <rPr>
        <b/>
        <sz val="11"/>
        <rFont val="ＭＳ Ｐゴシック"/>
        <family val="3"/>
        <charset val="128"/>
      </rPr>
      <t>門司</t>
    </r>
    <rPh sb="0" eb="2">
      <t>モジ</t>
    </rPh>
    <phoneticPr fontId="1"/>
  </si>
  <si>
    <t>水・木</t>
    <phoneticPr fontId="1"/>
  </si>
  <si>
    <r>
      <rPr>
        <b/>
        <sz val="11"/>
        <rFont val="ＭＳ Ｐゴシック"/>
        <family val="3"/>
        <charset val="128"/>
      </rPr>
      <t>月</t>
    </r>
    <phoneticPr fontId="1"/>
  </si>
  <si>
    <t>JJ TOKYO</t>
    <phoneticPr fontId="1"/>
  </si>
  <si>
    <r>
      <rPr>
        <b/>
        <sz val="11"/>
        <rFont val="ＭＳ Ｐゴシック"/>
        <family val="2"/>
        <charset val="128"/>
      </rPr>
      <t>金</t>
    </r>
    <r>
      <rPr>
        <b/>
        <sz val="11"/>
        <rFont val="Taoh"/>
        <family val="2"/>
      </rPr>
      <t>(16:30)</t>
    </r>
    <rPh sb="0" eb="1">
      <t>キン</t>
    </rPh>
    <phoneticPr fontId="1"/>
  </si>
  <si>
    <t>12/8-9</t>
    <phoneticPr fontId="1"/>
  </si>
  <si>
    <t xml:space="preserve"> 12/6-7</t>
    <phoneticPr fontId="1"/>
  </si>
  <si>
    <t>2150S</t>
    <phoneticPr fontId="1"/>
  </si>
  <si>
    <t>2150W</t>
    <phoneticPr fontId="1"/>
  </si>
  <si>
    <t>02150</t>
    <phoneticPr fontId="1"/>
  </si>
  <si>
    <t>EMIRATE DANA</t>
    <phoneticPr fontId="1"/>
  </si>
  <si>
    <t xml:space="preserve"> 12/13-14</t>
    <phoneticPr fontId="1"/>
  </si>
  <si>
    <t>12/15-16</t>
    <phoneticPr fontId="1"/>
  </si>
  <si>
    <t>12/9-10</t>
    <phoneticPr fontId="1"/>
  </si>
  <si>
    <t xml:space="preserve"> 2012/16-17</t>
    <phoneticPr fontId="1"/>
  </si>
  <si>
    <t>2151S</t>
    <phoneticPr fontId="1"/>
  </si>
  <si>
    <t>2151W</t>
    <phoneticPr fontId="1"/>
  </si>
  <si>
    <t xml:space="preserve"> 12/20-21</t>
    <phoneticPr fontId="1"/>
  </si>
  <si>
    <t>12/22-23</t>
    <phoneticPr fontId="1"/>
  </si>
  <si>
    <t>2152S</t>
    <phoneticPr fontId="1"/>
  </si>
  <si>
    <t xml:space="preserve"> 2012/23-24</t>
    <phoneticPr fontId="1"/>
  </si>
  <si>
    <t>CHARLESTON</t>
    <phoneticPr fontId="1"/>
  </si>
  <si>
    <t>02151</t>
    <phoneticPr fontId="1"/>
  </si>
  <si>
    <t>2152W</t>
    <phoneticPr fontId="1"/>
  </si>
  <si>
    <t xml:space="preserve"> 12/27-28</t>
    <phoneticPr fontId="1"/>
  </si>
  <si>
    <t>HE SENG</t>
    <phoneticPr fontId="1"/>
  </si>
  <si>
    <t xml:space="preserve"> 2012/30-31</t>
    <phoneticPr fontId="1"/>
  </si>
  <si>
    <t>12/29-30</t>
    <phoneticPr fontId="1"/>
  </si>
  <si>
    <t>02149</t>
    <phoneticPr fontId="1"/>
  </si>
  <si>
    <t>CFS GALAXY</t>
    <phoneticPr fontId="1"/>
  </si>
  <si>
    <t>02201</t>
    <phoneticPr fontId="1"/>
  </si>
  <si>
    <t>HAKATA SEOUL</t>
    <phoneticPr fontId="1"/>
  </si>
  <si>
    <t>1/5</t>
    <phoneticPr fontId="1"/>
  </si>
  <si>
    <t>1/3-4</t>
    <phoneticPr fontId="1"/>
  </si>
  <si>
    <t>1/6-7</t>
    <phoneticPr fontId="1"/>
  </si>
  <si>
    <t>1/5-6</t>
    <phoneticPr fontId="1"/>
  </si>
  <si>
    <r>
      <t>2021</t>
    </r>
    <r>
      <rPr>
        <b/>
        <sz val="11"/>
        <rFont val="ＭＳ Ｐゴシック"/>
        <family val="3"/>
        <charset val="128"/>
      </rPr>
      <t>年</t>
    </r>
    <r>
      <rPr>
        <b/>
        <sz val="11"/>
        <rFont val="Taoh"/>
        <family val="2"/>
      </rPr>
      <t>11</t>
    </r>
    <r>
      <rPr>
        <b/>
        <sz val="11"/>
        <rFont val="ＭＳ Ｐゴシック"/>
        <family val="3"/>
        <charset val="128"/>
      </rPr>
      <t xml:space="preserve">月25日現在
</t>
    </r>
    <r>
      <rPr>
        <b/>
        <sz val="11"/>
        <rFont val="Taoh"/>
        <family val="2"/>
      </rPr>
      <t xml:space="preserve">HASCO JAPAN </t>
    </r>
    <r>
      <rPr>
        <b/>
        <sz val="11"/>
        <rFont val="ＭＳ Ｐゴシック"/>
        <family val="3"/>
        <charset val="128"/>
      </rPr>
      <t xml:space="preserve">株式会社
</t>
    </r>
    <r>
      <rPr>
        <b/>
        <sz val="11"/>
        <rFont val="Taoh"/>
        <family val="2"/>
      </rPr>
      <t>Emirates Shipping Line</t>
    </r>
    <r>
      <rPr>
        <b/>
        <sz val="11"/>
        <rFont val="ＭＳ Ｐゴシック"/>
        <family val="3"/>
        <charset val="128"/>
      </rPr>
      <t>代理店</t>
    </r>
    <phoneticPr fontId="1"/>
  </si>
  <si>
    <t>2202W</t>
    <phoneticPr fontId="1"/>
  </si>
  <si>
    <t>2202S</t>
    <phoneticPr fontId="1"/>
  </si>
  <si>
    <t>2201W</t>
    <phoneticPr fontId="1"/>
  </si>
  <si>
    <t>2201S</t>
    <phoneticPr fontId="1"/>
  </si>
  <si>
    <t>SKIP</t>
    <phoneticPr fontId="1"/>
  </si>
  <si>
    <t>A VESSEL</t>
    <phoneticPr fontId="1"/>
  </si>
  <si>
    <t>1/13-14</t>
    <phoneticPr fontId="1"/>
  </si>
  <si>
    <t>1/10-11</t>
    <phoneticPr fontId="1"/>
  </si>
  <si>
    <t>1/12-13</t>
    <phoneticPr fontId="1"/>
  </si>
  <si>
    <t>2153W</t>
    <phoneticPr fontId="1"/>
  </si>
  <si>
    <t>2203W</t>
    <phoneticPr fontId="1"/>
  </si>
  <si>
    <t>2203S</t>
    <phoneticPr fontId="1"/>
  </si>
  <si>
    <t>EMIRATAES SANA</t>
    <phoneticPr fontId="1"/>
  </si>
  <si>
    <t>EMIRATES SANA</t>
    <phoneticPr fontId="1"/>
  </si>
  <si>
    <t>02152</t>
    <phoneticPr fontId="1"/>
  </si>
  <si>
    <t>EMIRATES WAFA</t>
    <phoneticPr fontId="1"/>
  </si>
  <si>
    <t>02203</t>
    <phoneticPr fontId="1"/>
  </si>
  <si>
    <t>12/23-24</t>
    <phoneticPr fontId="1"/>
  </si>
  <si>
    <t>CONSERO</t>
    <phoneticPr fontId="1"/>
  </si>
  <si>
    <t>2210S</t>
    <phoneticPr fontId="1"/>
  </si>
  <si>
    <t>2210W</t>
    <phoneticPr fontId="1"/>
  </si>
  <si>
    <t>2211S</t>
    <phoneticPr fontId="1"/>
  </si>
  <si>
    <t>2211W</t>
    <phoneticPr fontId="1"/>
  </si>
  <si>
    <t>3/9-10</t>
    <phoneticPr fontId="1"/>
  </si>
  <si>
    <t>3/10-11</t>
    <phoneticPr fontId="1"/>
  </si>
  <si>
    <t>02211</t>
    <phoneticPr fontId="1"/>
  </si>
  <si>
    <t>2212S</t>
    <phoneticPr fontId="1"/>
  </si>
  <si>
    <t>2212W</t>
    <phoneticPr fontId="1"/>
  </si>
  <si>
    <t>3/16-17</t>
    <phoneticPr fontId="1"/>
  </si>
  <si>
    <t>3/17-18</t>
    <phoneticPr fontId="1"/>
  </si>
  <si>
    <t>02212</t>
    <phoneticPr fontId="1"/>
  </si>
  <si>
    <t>GLORY GUANGZHOU</t>
    <phoneticPr fontId="1"/>
  </si>
  <si>
    <t>EMIRATES WASL</t>
    <phoneticPr fontId="1"/>
  </si>
  <si>
    <t>EMIRATE WAFA</t>
    <phoneticPr fontId="1"/>
  </si>
  <si>
    <t>TALISKER</t>
    <phoneticPr fontId="1"/>
  </si>
  <si>
    <t>2216S</t>
    <phoneticPr fontId="1"/>
  </si>
  <si>
    <t>2216W</t>
    <phoneticPr fontId="1"/>
  </si>
  <si>
    <t>4/20-21</t>
    <phoneticPr fontId="1"/>
  </si>
  <si>
    <t>2217S</t>
    <phoneticPr fontId="1"/>
  </si>
  <si>
    <t>4/21-22</t>
    <phoneticPr fontId="1"/>
  </si>
  <si>
    <t>2217W</t>
    <phoneticPr fontId="1"/>
  </si>
  <si>
    <t>02216</t>
    <phoneticPr fontId="1"/>
  </si>
  <si>
    <t>2218W</t>
    <phoneticPr fontId="1"/>
  </si>
  <si>
    <t>2218S</t>
    <phoneticPr fontId="1"/>
  </si>
  <si>
    <t>5/4-5</t>
    <phoneticPr fontId="1"/>
  </si>
  <si>
    <t>4/28-29</t>
    <phoneticPr fontId="1"/>
  </si>
  <si>
    <t>2219S</t>
    <phoneticPr fontId="1"/>
  </si>
  <si>
    <t>5/5-6</t>
    <phoneticPr fontId="1"/>
  </si>
  <si>
    <t>2219W</t>
    <phoneticPr fontId="1"/>
  </si>
  <si>
    <t>ESL DANA</t>
    <phoneticPr fontId="1"/>
  </si>
  <si>
    <t>02218</t>
    <phoneticPr fontId="1"/>
  </si>
  <si>
    <t>2220W</t>
    <phoneticPr fontId="1"/>
  </si>
  <si>
    <t>5/18-19</t>
    <phoneticPr fontId="1"/>
  </si>
  <si>
    <t>2220S</t>
    <phoneticPr fontId="1"/>
  </si>
  <si>
    <t>5/11-12</t>
    <phoneticPr fontId="1"/>
  </si>
  <si>
    <t>5/12-13</t>
    <phoneticPr fontId="1"/>
  </si>
  <si>
    <t>2221S</t>
    <phoneticPr fontId="1"/>
  </si>
  <si>
    <t>5/19-20</t>
    <phoneticPr fontId="1"/>
  </si>
  <si>
    <t>2221W</t>
    <phoneticPr fontId="1"/>
  </si>
  <si>
    <t>02220</t>
    <phoneticPr fontId="1"/>
  </si>
  <si>
    <t>2222S</t>
    <phoneticPr fontId="1"/>
  </si>
  <si>
    <t>2222W</t>
    <phoneticPr fontId="1"/>
  </si>
  <si>
    <t>GLORY ZHENDING</t>
    <phoneticPr fontId="1"/>
  </si>
  <si>
    <t>NO SERVICE</t>
    <phoneticPr fontId="1"/>
  </si>
  <si>
    <t>ESL SANA</t>
    <phoneticPr fontId="1"/>
  </si>
  <si>
    <t>GFS GALAXY</t>
    <phoneticPr fontId="1"/>
  </si>
  <si>
    <t>02221</t>
    <phoneticPr fontId="1"/>
  </si>
  <si>
    <t>2223S</t>
    <phoneticPr fontId="1"/>
  </si>
  <si>
    <t>2223W</t>
    <phoneticPr fontId="1"/>
  </si>
  <si>
    <t>6/1-6/2</t>
    <phoneticPr fontId="1"/>
  </si>
  <si>
    <t>6/2-3</t>
    <phoneticPr fontId="1"/>
  </si>
  <si>
    <t>02219</t>
    <phoneticPr fontId="1"/>
  </si>
  <si>
    <t>VOID</t>
    <phoneticPr fontId="1"/>
  </si>
  <si>
    <t>2226W</t>
    <phoneticPr fontId="1"/>
  </si>
  <si>
    <t>2226S</t>
    <phoneticPr fontId="1"/>
  </si>
  <si>
    <t>6/29-30</t>
    <phoneticPr fontId="1"/>
  </si>
  <si>
    <t>2227S</t>
    <phoneticPr fontId="1"/>
  </si>
  <si>
    <t>6/30-7/1</t>
    <phoneticPr fontId="1"/>
  </si>
  <si>
    <t>2227W</t>
    <phoneticPr fontId="1"/>
  </si>
  <si>
    <t>02227</t>
    <phoneticPr fontId="1"/>
  </si>
  <si>
    <t>HARRIER</t>
    <phoneticPr fontId="1"/>
  </si>
  <si>
    <t>ESL WAFA</t>
    <phoneticPr fontId="1"/>
  </si>
  <si>
    <t>GLORY SHENGDONG</t>
    <phoneticPr fontId="1"/>
  </si>
  <si>
    <t>ESL WASL</t>
    <phoneticPr fontId="1"/>
  </si>
  <si>
    <t>02224</t>
    <phoneticPr fontId="1"/>
  </si>
  <si>
    <t>2243S</t>
    <phoneticPr fontId="1"/>
  </si>
  <si>
    <t>2243W</t>
    <phoneticPr fontId="1"/>
  </si>
  <si>
    <t>2244S</t>
    <phoneticPr fontId="1"/>
  </si>
  <si>
    <t>2244W</t>
    <phoneticPr fontId="1"/>
  </si>
  <si>
    <t>10/26-27</t>
    <phoneticPr fontId="1"/>
  </si>
  <si>
    <t>2245W</t>
    <phoneticPr fontId="1"/>
  </si>
  <si>
    <t>2245S</t>
    <phoneticPr fontId="1"/>
  </si>
  <si>
    <t>11/2-3</t>
    <phoneticPr fontId="1"/>
  </si>
  <si>
    <t>10/27-28</t>
    <phoneticPr fontId="1"/>
  </si>
  <si>
    <t>11/3-4</t>
    <phoneticPr fontId="1"/>
  </si>
  <si>
    <t>02244</t>
    <phoneticPr fontId="1"/>
  </si>
  <si>
    <t>02246</t>
    <phoneticPr fontId="1"/>
  </si>
  <si>
    <t>2412W</t>
    <phoneticPr fontId="1"/>
  </si>
  <si>
    <t>2413S</t>
    <phoneticPr fontId="1"/>
  </si>
  <si>
    <t>3/27-28</t>
    <phoneticPr fontId="1"/>
  </si>
  <si>
    <t>2413W</t>
    <phoneticPr fontId="1"/>
  </si>
  <si>
    <t>02414</t>
    <phoneticPr fontId="1"/>
  </si>
  <si>
    <t>3/28-29</t>
    <phoneticPr fontId="1"/>
  </si>
  <si>
    <t>BF GIANT</t>
    <phoneticPr fontId="1"/>
  </si>
  <si>
    <t>ETA
Qingdao</t>
    <phoneticPr fontId="1"/>
  </si>
  <si>
    <t>ETD
Qingdao</t>
    <phoneticPr fontId="1"/>
  </si>
  <si>
    <t>QJK1</t>
    <phoneticPr fontId="1"/>
  </si>
  <si>
    <t>QJT1</t>
    <phoneticPr fontId="1"/>
  </si>
  <si>
    <t>MILD TEMPO</t>
  </si>
  <si>
    <t>A ONTAKE</t>
  </si>
  <si>
    <t xml:space="preserve">QJH1 </t>
    <phoneticPr fontId="1"/>
  </si>
  <si>
    <t>Operator</t>
    <phoneticPr fontId="1"/>
  </si>
  <si>
    <t>CCL</t>
    <phoneticPr fontId="1"/>
  </si>
  <si>
    <t>SJJ</t>
    <phoneticPr fontId="1"/>
  </si>
  <si>
    <t>STM</t>
    <phoneticPr fontId="1"/>
  </si>
  <si>
    <t>CY</t>
    <phoneticPr fontId="1"/>
  </si>
  <si>
    <t>OPEN</t>
    <phoneticPr fontId="1"/>
  </si>
  <si>
    <t>CUT</t>
    <phoneticPr fontId="1"/>
  </si>
  <si>
    <t>横浜</t>
    <rPh sb="0" eb="2">
      <t>ヨコハマ</t>
    </rPh>
    <phoneticPr fontId="1"/>
  </si>
  <si>
    <t>月</t>
    <rPh sb="0" eb="1">
      <t>ゲツ</t>
    </rPh>
    <phoneticPr fontId="1"/>
  </si>
  <si>
    <t>本牧BC山九(TEL:045-623-2933)</t>
    <phoneticPr fontId="1"/>
  </si>
  <si>
    <t>QJH1</t>
    <phoneticPr fontId="1"/>
  </si>
  <si>
    <t>名古屋</t>
    <rPh sb="0" eb="3">
      <t>ナゴヤ</t>
    </rPh>
    <phoneticPr fontId="1"/>
  </si>
  <si>
    <t>金</t>
    <rPh sb="0" eb="1">
      <t>キン</t>
    </rPh>
    <phoneticPr fontId="1"/>
  </si>
  <si>
    <t>大阪</t>
    <rPh sb="0" eb="2">
      <t>オオサカ</t>
    </rPh>
    <phoneticPr fontId="1"/>
  </si>
  <si>
    <r>
      <rPr>
        <b/>
        <sz val="16"/>
        <rFont val="ＭＳ ゴシック"/>
        <family val="3"/>
        <charset val="128"/>
      </rPr>
      <t>大黒</t>
    </r>
    <r>
      <rPr>
        <b/>
        <sz val="16"/>
        <rFont val="Arial"/>
        <family val="2"/>
      </rPr>
      <t>T-9</t>
    </r>
    <r>
      <rPr>
        <b/>
        <sz val="16"/>
        <rFont val="ＭＳ ゴシック"/>
        <family val="3"/>
        <charset val="128"/>
      </rPr>
      <t>三井倉庫</t>
    </r>
    <r>
      <rPr>
        <b/>
        <sz val="16"/>
        <rFont val="Arial"/>
        <family val="2"/>
      </rPr>
      <t>(TEL:045-052-9311)</t>
    </r>
    <rPh sb="7" eb="9">
      <t>ソウコ</t>
    </rPh>
    <phoneticPr fontId="1"/>
  </si>
  <si>
    <t>DICT山九(TEL:06-6612-4592)</t>
    <rPh sb="4" eb="6">
      <t>サンキュウ</t>
    </rPh>
    <phoneticPr fontId="1"/>
  </si>
  <si>
    <t>前週火</t>
    <rPh sb="0" eb="2">
      <t>マエシュウ</t>
    </rPh>
    <rPh sb="2" eb="3">
      <t>カ</t>
    </rPh>
    <phoneticPr fontId="1"/>
  </si>
  <si>
    <t>スケジュールは予告なく変更される場合があります。</t>
    <phoneticPr fontId="1"/>
  </si>
  <si>
    <t>The information provided is subject to change with or without individual notice.</t>
    <phoneticPr fontId="1"/>
  </si>
  <si>
    <t>HASCO JAPAN 株式会社</t>
    <rPh sb="12" eb="16">
      <t>カブシキガイシャ</t>
    </rPh>
    <phoneticPr fontId="1"/>
  </si>
  <si>
    <r>
      <rPr>
        <b/>
        <sz val="16"/>
        <rFont val="ＭＳ ゴシック"/>
        <family val="3"/>
        <charset val="128"/>
      </rPr>
      <t>〒</t>
    </r>
    <r>
      <rPr>
        <b/>
        <sz val="16"/>
        <rFont val="Arial"/>
        <family val="2"/>
      </rPr>
      <t xml:space="preserve">105-0004 </t>
    </r>
    <r>
      <rPr>
        <b/>
        <sz val="16"/>
        <rFont val="ＭＳ ゴシック"/>
        <family val="3"/>
        <charset val="128"/>
      </rPr>
      <t>東京都港区新橋4丁目25-6ヤスヰビル2 7階</t>
    </r>
    <rPh sb="10" eb="12">
      <t>トウキョウ</t>
    </rPh>
    <rPh sb="12" eb="13">
      <t>ト</t>
    </rPh>
    <rPh sb="13" eb="15">
      <t>ミナトク</t>
    </rPh>
    <rPh sb="15" eb="17">
      <t>シンバシ</t>
    </rPh>
    <rPh sb="18" eb="20">
      <t>チョウメ</t>
    </rPh>
    <rPh sb="32" eb="33">
      <t>カイ</t>
    </rPh>
    <phoneticPr fontId="1"/>
  </si>
  <si>
    <t>TEL : 03-5843-7184 FAX : 03-5843-7185</t>
    <phoneticPr fontId="1"/>
  </si>
  <si>
    <t>esl-sales@hascojapan.com</t>
    <phoneticPr fontId="1"/>
  </si>
  <si>
    <t>保税地域CD</t>
    <rPh sb="0" eb="4">
      <t>ホゼイチイキ</t>
    </rPh>
    <phoneticPr fontId="1"/>
  </si>
  <si>
    <t>2EKF5</t>
    <phoneticPr fontId="1"/>
  </si>
  <si>
    <t>ACL通知先</t>
    <rPh sb="3" eb="6">
      <t>ツウチサキ</t>
    </rPh>
    <phoneticPr fontId="1"/>
  </si>
  <si>
    <t>5ED12</t>
    <phoneticPr fontId="1"/>
  </si>
  <si>
    <t>4ED71</t>
    <phoneticPr fontId="1"/>
  </si>
  <si>
    <t>4ED77</t>
    <phoneticPr fontId="1"/>
  </si>
  <si>
    <t>2HDU2</t>
    <phoneticPr fontId="1"/>
  </si>
  <si>
    <t>2PMWH,YUSTE</t>
    <phoneticPr fontId="1"/>
  </si>
  <si>
    <r>
      <t>DICT</t>
    </r>
    <r>
      <rPr>
        <b/>
        <sz val="16"/>
        <rFont val="ＭＳ ゴシック"/>
        <family val="3"/>
        <charset val="128"/>
      </rPr>
      <t>住友倉庫</t>
    </r>
    <r>
      <rPr>
        <b/>
        <sz val="16"/>
        <rFont val="Arial"/>
        <family val="2"/>
      </rPr>
      <t>(TEL:06-6612-1324)</t>
    </r>
    <rPh sb="4" eb="8">
      <t>スミトモソウコ</t>
    </rPh>
    <phoneticPr fontId="1"/>
  </si>
  <si>
    <t>※OPEN,CUTは各運航船社、ターミナルとは異なる設定となっております。</t>
    <phoneticPr fontId="1"/>
  </si>
  <si>
    <r>
      <t>NUCT</t>
    </r>
    <r>
      <rPr>
        <b/>
        <sz val="16"/>
        <rFont val="ＭＳ ゴシック"/>
        <family val="3"/>
        <charset val="128"/>
      </rPr>
      <t>三井倉庫</t>
    </r>
    <r>
      <rPr>
        <b/>
        <sz val="16"/>
        <rFont val="Arial"/>
        <family val="2"/>
      </rPr>
      <t>(TEL:0567-66-3393)</t>
    </r>
    <rPh sb="4" eb="6">
      <t>ミツイ</t>
    </rPh>
    <rPh sb="6" eb="8">
      <t>ソウコ</t>
    </rPh>
    <phoneticPr fontId="1"/>
  </si>
  <si>
    <t>神戸</t>
    <rPh sb="0" eb="2">
      <t>コウベ</t>
    </rPh>
    <phoneticPr fontId="1"/>
  </si>
  <si>
    <t>SJJ/CCL</t>
    <phoneticPr fontId="1"/>
  </si>
  <si>
    <r>
      <t>KICT</t>
    </r>
    <r>
      <rPr>
        <b/>
        <sz val="16"/>
        <rFont val="ＭＳ ゴシック"/>
        <family val="3"/>
        <charset val="128"/>
      </rPr>
      <t>住友倉庫</t>
    </r>
    <r>
      <rPr>
        <b/>
        <sz val="16"/>
        <rFont val="Arial"/>
        <family val="2"/>
      </rPr>
      <t>(TEL:078-304-1216)</t>
    </r>
    <rPh sb="4" eb="8">
      <t>スミトモソウコ</t>
    </rPh>
    <phoneticPr fontId="1"/>
  </si>
  <si>
    <t>3FDU1</t>
    <phoneticPr fontId="1"/>
  </si>
  <si>
    <t>3BSHK,3CSWC</t>
    <phoneticPr fontId="1"/>
  </si>
  <si>
    <t>前週火</t>
    <rPh sb="0" eb="2">
      <t>ゼンシュウ</t>
    </rPh>
    <rPh sb="2" eb="3">
      <t>カ</t>
    </rPh>
    <phoneticPr fontId="1"/>
  </si>
  <si>
    <t>※船社コードはEPIRにて送信下さい。</t>
    <rPh sb="1" eb="3">
      <t>センシャ</t>
    </rPh>
    <rPh sb="13" eb="15">
      <t>ソウシン</t>
    </rPh>
    <rPh sb="15" eb="16">
      <t>クダ</t>
    </rPh>
    <phoneticPr fontId="1"/>
  </si>
  <si>
    <t>2427W</t>
    <phoneticPr fontId="1"/>
  </si>
  <si>
    <t>2428W</t>
    <phoneticPr fontId="1"/>
  </si>
  <si>
    <t>7/9-10</t>
    <phoneticPr fontId="1"/>
  </si>
  <si>
    <t>02428</t>
    <phoneticPr fontId="1"/>
  </si>
  <si>
    <t>7/16-17</t>
    <phoneticPr fontId="1"/>
  </si>
  <si>
    <t>7/23-24</t>
    <phoneticPr fontId="1"/>
  </si>
  <si>
    <t>2429W</t>
    <phoneticPr fontId="1"/>
  </si>
  <si>
    <t>2430W</t>
    <phoneticPr fontId="1"/>
  </si>
  <si>
    <t>TS SHANGHAI</t>
    <phoneticPr fontId="1"/>
  </si>
  <si>
    <t>02430</t>
    <phoneticPr fontId="1"/>
  </si>
  <si>
    <t>SASWC,3CSWC,S3STE</t>
    <phoneticPr fontId="1"/>
  </si>
  <si>
    <t>2PMWH</t>
    <phoneticPr fontId="1"/>
  </si>
  <si>
    <t>NAMWH</t>
    <phoneticPr fontId="1"/>
  </si>
  <si>
    <t>SASWC,3CSWC</t>
    <phoneticPr fontId="1"/>
  </si>
  <si>
    <t xml:space="preserve"> A ATAGO </t>
    <phoneticPr fontId="1"/>
  </si>
  <si>
    <t>2431W</t>
    <phoneticPr fontId="1"/>
  </si>
  <si>
    <t>7/30-31</t>
    <phoneticPr fontId="1"/>
  </si>
  <si>
    <t>Hakata</t>
    <phoneticPr fontId="1"/>
  </si>
  <si>
    <t xml:space="preserve"> A SUKAI </t>
    <phoneticPr fontId="1"/>
  </si>
  <si>
    <t>QJX1</t>
    <phoneticPr fontId="1"/>
  </si>
  <si>
    <t>CCL</t>
    <phoneticPr fontId="1"/>
  </si>
  <si>
    <t>2428W</t>
    <phoneticPr fontId="1"/>
  </si>
  <si>
    <t>2429W</t>
    <phoneticPr fontId="1"/>
  </si>
  <si>
    <t>2430W</t>
    <phoneticPr fontId="1"/>
  </si>
  <si>
    <t>2431W</t>
    <phoneticPr fontId="1"/>
  </si>
  <si>
    <t>博多</t>
    <rPh sb="0" eb="2">
      <t>ハカタ</t>
    </rPh>
    <phoneticPr fontId="1"/>
  </si>
  <si>
    <r>
      <rPr>
        <b/>
        <sz val="16"/>
        <rFont val="ＭＳ ゴシック"/>
        <family val="3"/>
        <charset val="128"/>
      </rPr>
      <t>香椎ﾊﾟｰｸﾎﾟｰﾄ博多港運</t>
    </r>
    <r>
      <rPr>
        <b/>
        <sz val="16"/>
        <rFont val="Arial"/>
        <family val="2"/>
      </rPr>
      <t>(TEL:092-663-3131)</t>
    </r>
    <phoneticPr fontId="1"/>
  </si>
  <si>
    <t>6TK26</t>
    <phoneticPr fontId="1"/>
  </si>
  <si>
    <t>金</t>
    <rPh sb="0" eb="1">
      <t>キン</t>
    </rPh>
    <phoneticPr fontId="1"/>
  </si>
  <si>
    <t>ESL WASL</t>
    <phoneticPr fontId="1"/>
  </si>
  <si>
    <t>02431</t>
    <phoneticPr fontId="1"/>
  </si>
  <si>
    <t xml:space="preserve"> CONTRIVIA </t>
    <phoneticPr fontId="1"/>
  </si>
  <si>
    <t>6BHAK</t>
    <phoneticPr fontId="1"/>
  </si>
  <si>
    <t>8/6-7</t>
    <phoneticPr fontId="1"/>
  </si>
  <si>
    <t>A ATAGO</t>
    <phoneticPr fontId="1"/>
  </si>
  <si>
    <t>2432W</t>
    <phoneticPr fontId="1"/>
  </si>
  <si>
    <t>A ONTAKE</t>
    <phoneticPr fontId="1"/>
  </si>
  <si>
    <t>`8/6-7</t>
    <phoneticPr fontId="1"/>
  </si>
  <si>
    <t>02432</t>
    <phoneticPr fontId="1"/>
  </si>
  <si>
    <r>
      <rPr>
        <b/>
        <sz val="16"/>
        <rFont val="HGPｺﾞｼｯｸE"/>
        <family val="3"/>
        <charset val="128"/>
      </rPr>
      <t>2024年7月10日H</t>
    </r>
    <r>
      <rPr>
        <b/>
        <sz val="16"/>
        <rFont val="Taoh"/>
        <family val="2"/>
      </rPr>
      <t xml:space="preserve">ASCO JAPAN </t>
    </r>
    <r>
      <rPr>
        <b/>
        <sz val="16"/>
        <rFont val="ＭＳ Ｐゴシック"/>
        <family val="3"/>
        <charset val="128"/>
      </rPr>
      <t xml:space="preserve">株式会社
</t>
    </r>
    <r>
      <rPr>
        <b/>
        <sz val="16"/>
        <rFont val="Taoh"/>
        <family val="2"/>
      </rPr>
      <t>Emirates Shipping Line</t>
    </r>
    <r>
      <rPr>
        <b/>
        <sz val="16"/>
        <rFont val="ＭＳ Ｐゴシック"/>
        <family val="3"/>
        <charset val="128"/>
      </rPr>
      <t>代理店</t>
    </r>
    <rPh sb="6" eb="7">
      <t>ガツ</t>
    </rPh>
    <rPh sb="9" eb="10">
      <t>ニチ</t>
    </rPh>
    <phoneticPr fontId="1"/>
  </si>
  <si>
    <t>2433W</t>
    <phoneticPr fontId="1"/>
  </si>
  <si>
    <t>MILD TEMPO</t>
    <phoneticPr fontId="1"/>
  </si>
  <si>
    <t>8/13-14</t>
    <phoneticPr fontId="1"/>
  </si>
  <si>
    <t>02433</t>
    <phoneticPr fontId="1"/>
  </si>
  <si>
    <t>02434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</si>
</sst>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Taoh"/>
      <family val="2"/>
    </font>
    <font>
      <b/>
      <sz val="11"/>
      <color rgb="FF002060"/>
      <name val="Taoh"/>
      <family val="2"/>
    </font>
    <font>
      <b/>
      <sz val="11"/>
      <name val="Taoh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Taoh"/>
    </font>
    <font>
      <b/>
      <sz val="36"/>
      <name val="Taoh"/>
    </font>
    <font>
      <b/>
      <sz val="48"/>
      <name val="Taoh"/>
      <family val="2"/>
    </font>
    <font>
      <b/>
      <sz val="14"/>
      <name val="ＭＳ Ｐゴシック"/>
      <family val="3"/>
      <charset val="128"/>
    </font>
    <font>
      <b/>
      <sz val="14"/>
      <name val="Taoh"/>
      <family val="2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Taoh"/>
      <family val="2"/>
    </font>
    <font>
      <b/>
      <sz val="14"/>
      <name val="Taoh"/>
    </font>
    <font>
      <b/>
      <sz val="11"/>
      <color rgb="FFFF0000"/>
      <name val="Taoh"/>
      <family val="2"/>
    </font>
    <font>
      <b/>
      <sz val="11"/>
      <name val="ＭＳ Ｐゴシック"/>
      <family val="2"/>
      <charset val="128"/>
    </font>
    <font>
      <b/>
      <sz val="11"/>
      <name val="Taoh"/>
      <family val="2"/>
      <charset val="128"/>
    </font>
    <font>
      <b/>
      <sz val="11"/>
      <name val="Taoh"/>
    </font>
    <font>
      <b/>
      <sz val="16"/>
      <name val="Taoh"/>
    </font>
    <font>
      <b/>
      <sz val="16"/>
      <name val="Taoh"/>
      <family val="2"/>
    </font>
    <font>
      <b/>
      <sz val="16"/>
      <name val="Taoh"/>
      <family val="3"/>
      <charset val="128"/>
    </font>
    <font>
      <b/>
      <sz val="16"/>
      <name val="HGPｺﾞｼｯｸE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Taoh"/>
      <family val="2"/>
    </font>
    <font>
      <b/>
      <sz val="16"/>
      <color rgb="FFFF0000"/>
      <name val="Taoh"/>
      <family val="2"/>
    </font>
    <font>
      <b/>
      <sz val="16"/>
      <name val="ＭＳ Ｐゴシック"/>
      <family val="2"/>
      <charset val="128"/>
    </font>
    <font>
      <u/>
      <sz val="16"/>
      <color theme="10"/>
      <name val="Taoh"/>
      <family val="2"/>
    </font>
    <font>
      <b/>
      <sz val="14"/>
      <name val="Taoh"/>
      <family val="3"/>
      <charset val="128"/>
    </font>
    <font>
      <b/>
      <sz val="16"/>
      <name val="ＭＳ ゴシック"/>
      <family val="3"/>
      <charset val="128"/>
    </font>
    <font>
      <b/>
      <sz val="16"/>
      <name val="Arial"/>
      <family val="2"/>
    </font>
    <font>
      <sz val="1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8" fillId="0" borderId="16" xfId="0" applyFont="1" applyBorder="1">
      <alignment vertical="center"/>
    </xf>
    <xf numFmtId="0" fontId="9" fillId="0" borderId="16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center" vertical="center"/>
    </xf>
    <xf numFmtId="176" fontId="4" fillId="2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" xfId="0" quotePrefix="1" applyNumberFormat="1" applyFont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176" fontId="4" fillId="0" borderId="2" xfId="0" quotePrefix="1" applyNumberFormat="1" applyFont="1" applyBorder="1" applyAlignment="1">
      <alignment horizontal="center" vertical="center"/>
    </xf>
    <xf numFmtId="176" fontId="2" fillId="0" borderId="2" xfId="0" quotePrefix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6" fontId="4" fillId="0" borderId="3" xfId="0" quotePrefix="1" applyNumberFormat="1" applyFont="1" applyBorder="1" applyAlignment="1">
      <alignment horizontal="center" vertical="center"/>
    </xf>
    <xf numFmtId="176" fontId="2" fillId="0" borderId="3" xfId="0" quotePrefix="1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6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0" xfId="0" applyFont="1">
      <alignment vertical="center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176" fontId="24" fillId="0" borderId="2" xfId="0" quotePrefix="1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24" fillId="0" borderId="33" xfId="0" applyNumberFormat="1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/>
    </xf>
    <xf numFmtId="176" fontId="20" fillId="2" borderId="1" xfId="0" quotePrefix="1" applyNumberFormat="1" applyFont="1" applyFill="1" applyBorder="1" applyAlignment="1">
      <alignment horizontal="center" vertical="center"/>
    </xf>
    <xf numFmtId="176" fontId="24" fillId="2" borderId="19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/>
    </xf>
    <xf numFmtId="176" fontId="24" fillId="0" borderId="1" xfId="0" quotePrefix="1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176" fontId="24" fillId="0" borderId="19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4" fillId="0" borderId="3" xfId="0" quotePrefix="1" applyFont="1" applyBorder="1" applyAlignment="1">
      <alignment horizontal="center" vertical="center"/>
    </xf>
    <xf numFmtId="176" fontId="24" fillId="0" borderId="3" xfId="0" quotePrefix="1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4" fillId="0" borderId="22" xfId="0" applyNumberFormat="1" applyFont="1" applyBorder="1" applyAlignment="1">
      <alignment horizontal="center" vertical="center"/>
    </xf>
    <xf numFmtId="0" fontId="25" fillId="2" borderId="1" xfId="0" quotePrefix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4" fillId="4" borderId="2" xfId="0" quotePrefix="1" applyFont="1" applyFill="1" applyBorder="1" applyAlignment="1">
      <alignment horizontal="center" vertical="center"/>
    </xf>
    <xf numFmtId="176" fontId="24" fillId="4" borderId="2" xfId="0" quotePrefix="1" applyNumberFormat="1" applyFont="1" applyFill="1" applyBorder="1" applyAlignment="1">
      <alignment horizontal="center" vertical="center"/>
    </xf>
    <xf numFmtId="176" fontId="20" fillId="4" borderId="2" xfId="0" applyNumberFormat="1" applyFont="1" applyFill="1" applyBorder="1" applyAlignment="1">
      <alignment horizontal="center" vertical="center"/>
    </xf>
    <xf numFmtId="176" fontId="24" fillId="4" borderId="33" xfId="0" applyNumberFormat="1" applyFont="1" applyFill="1" applyBorder="1" applyAlignment="1">
      <alignment horizontal="center" vertical="center"/>
    </xf>
    <xf numFmtId="0" fontId="25" fillId="0" borderId="1" xfId="0" quotePrefix="1" applyFont="1" applyBorder="1" applyAlignment="1">
      <alignment horizontal="center" vertical="center"/>
    </xf>
    <xf numFmtId="176" fontId="25" fillId="0" borderId="2" xfId="0" applyNumberFormat="1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176" fontId="20" fillId="0" borderId="1" xfId="0" quotePrefix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176" fontId="24" fillId="0" borderId="0" xfId="0" quotePrefix="1" applyNumberFormat="1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49" fontId="20" fillId="2" borderId="0" xfId="0" applyNumberFormat="1" applyFont="1" applyFill="1" applyAlignment="1">
      <alignment horizontal="center" vertical="center"/>
    </xf>
    <xf numFmtId="49" fontId="24" fillId="2" borderId="0" xfId="0" quotePrefix="1" applyNumberFormat="1" applyFont="1" applyFill="1" applyAlignment="1">
      <alignment horizontal="center" vertical="center" wrapText="1"/>
    </xf>
    <xf numFmtId="176" fontId="24" fillId="2" borderId="0" xfId="0" quotePrefix="1" applyNumberFormat="1" applyFont="1" applyFill="1" applyAlignment="1">
      <alignment horizontal="center" vertical="center" wrapText="1"/>
    </xf>
    <xf numFmtId="176" fontId="24" fillId="2" borderId="0" xfId="0" quotePrefix="1" applyNumberFormat="1" applyFont="1" applyFill="1" applyAlignment="1">
      <alignment horizontal="center" vertical="center"/>
    </xf>
    <xf numFmtId="0" fontId="20" fillId="0" borderId="1" xfId="0" applyFont="1" applyBorder="1">
      <alignment vertical="center"/>
    </xf>
    <xf numFmtId="176" fontId="25" fillId="0" borderId="35" xfId="0" applyNumberFormat="1" applyFont="1" applyBorder="1">
      <alignment vertical="center"/>
    </xf>
    <xf numFmtId="176" fontId="25" fillId="2" borderId="5" xfId="0" quotePrefix="1" applyNumberFormat="1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4" fillId="0" borderId="36" xfId="0" quotePrefix="1" applyFont="1" applyBorder="1" applyAlignment="1">
      <alignment horizontal="center" vertical="center"/>
    </xf>
    <xf numFmtId="176" fontId="24" fillId="0" borderId="36" xfId="0" quotePrefix="1" applyNumberFormat="1" applyFont="1" applyBorder="1" applyAlignment="1">
      <alignment horizontal="center" vertical="center"/>
    </xf>
    <xf numFmtId="176" fontId="20" fillId="0" borderId="36" xfId="0" applyNumberFormat="1" applyFont="1" applyBorder="1" applyAlignment="1">
      <alignment horizontal="center" vertical="center"/>
    </xf>
    <xf numFmtId="176" fontId="24" fillId="0" borderId="38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9" fillId="0" borderId="1" xfId="0" applyFont="1" applyBorder="1">
      <alignment vertical="center"/>
    </xf>
    <xf numFmtId="49" fontId="20" fillId="0" borderId="0" xfId="0" applyNumberFormat="1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6" borderId="1" xfId="0" applyFont="1" applyFill="1" applyBorder="1">
      <alignment vertical="center"/>
    </xf>
    <xf numFmtId="0" fontId="26" fillId="6" borderId="1" xfId="0" applyFont="1" applyFill="1" applyBorder="1">
      <alignment vertical="center"/>
    </xf>
    <xf numFmtId="0" fontId="2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7" fillId="0" borderId="0" xfId="2" applyFont="1" applyBorder="1" applyAlignment="1">
      <alignment vertical="center"/>
    </xf>
    <xf numFmtId="0" fontId="20" fillId="0" borderId="0" xfId="0" applyFont="1" applyAlignment="1">
      <alignment vertical="center" shrinkToFit="1"/>
    </xf>
    <xf numFmtId="0" fontId="20" fillId="0" borderId="13" xfId="0" applyFont="1" applyBorder="1">
      <alignment vertical="center"/>
    </xf>
    <xf numFmtId="0" fontId="11" fillId="0" borderId="15" xfId="0" applyFont="1" applyBorder="1" applyAlignment="1">
      <alignment vertical="center" wrapText="1"/>
    </xf>
    <xf numFmtId="0" fontId="20" fillId="6" borderId="9" xfId="0" applyFont="1" applyFill="1" applyBorder="1">
      <alignment vertical="center"/>
    </xf>
    <xf numFmtId="0" fontId="20" fillId="6" borderId="29" xfId="0" applyFont="1" applyFill="1" applyBorder="1">
      <alignment vertical="center"/>
    </xf>
    <xf numFmtId="0" fontId="11" fillId="6" borderId="29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21" fillId="0" borderId="13" xfId="0" applyFont="1" applyBorder="1">
      <alignment vertical="center"/>
    </xf>
    <xf numFmtId="0" fontId="29" fillId="0" borderId="0" xfId="0" applyFont="1">
      <alignment vertical="center"/>
    </xf>
    <xf numFmtId="0" fontId="19" fillId="0" borderId="1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176" fontId="20" fillId="0" borderId="8" xfId="0" applyNumberFormat="1" applyFont="1" applyBorder="1" applyAlignment="1">
      <alignment horizontal="center" vertical="center"/>
    </xf>
    <xf numFmtId="176" fontId="20" fillId="2" borderId="9" xfId="0" quotePrefix="1" applyNumberFormat="1" applyFont="1" applyFill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176" fontId="20" fillId="0" borderId="40" xfId="0" applyNumberFormat="1" applyFont="1" applyBorder="1" applyAlignment="1">
      <alignment horizontal="center" vertical="center"/>
    </xf>
    <xf numFmtId="176" fontId="20" fillId="4" borderId="8" xfId="0" applyNumberFormat="1" applyFont="1" applyFill="1" applyBorder="1" applyAlignment="1">
      <alignment horizontal="center" vertical="center"/>
    </xf>
    <xf numFmtId="176" fontId="25" fillId="0" borderId="8" xfId="0" applyNumberFormat="1" applyFont="1" applyBorder="1">
      <alignment vertical="center"/>
    </xf>
    <xf numFmtId="176" fontId="20" fillId="0" borderId="35" xfId="0" applyNumberFormat="1" applyFont="1" applyBorder="1" applyAlignment="1">
      <alignment horizontal="center" vertical="center"/>
    </xf>
    <xf numFmtId="0" fontId="31" fillId="0" borderId="0" xfId="2" applyFont="1" applyBorder="1" applyAlignment="1">
      <alignment horizontal="left" vertical="center" shrinkToFit="1"/>
    </xf>
    <xf numFmtId="0" fontId="20" fillId="0" borderId="36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25" fillId="0" borderId="1" xfId="0" quotePrefix="1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0" fillId="2" borderId="10" xfId="0" quotePrefix="1" applyFont="1" applyFill="1" applyBorder="1" applyAlignment="1">
      <alignment horizontal="center" vertical="center"/>
    </xf>
    <xf numFmtId="176" fontId="20" fillId="2" borderId="10" xfId="0" quotePrefix="1" applyNumberFormat="1" applyFont="1" applyFill="1" applyBorder="1" applyAlignment="1">
      <alignment horizontal="center" vertical="center"/>
    </xf>
    <xf numFmtId="176" fontId="20" fillId="2" borderId="10" xfId="0" applyNumberFormat="1" applyFont="1" applyFill="1" applyBorder="1" applyAlignment="1">
      <alignment horizontal="center" vertical="center"/>
    </xf>
    <xf numFmtId="176" fontId="20" fillId="2" borderId="41" xfId="0" applyNumberFormat="1" applyFont="1" applyFill="1" applyBorder="1" applyAlignment="1">
      <alignment horizontal="center" vertical="center"/>
    </xf>
    <xf numFmtId="176" fontId="24" fillId="2" borderId="24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176" fontId="20" fillId="2" borderId="41" xfId="0" quotePrefix="1" applyNumberFormat="1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76" fontId="25" fillId="2" borderId="1" xfId="0" quotePrefix="1" applyNumberFormat="1" applyFont="1" applyFill="1" applyBorder="1">
      <alignment vertical="center"/>
    </xf>
    <xf numFmtId="176" fontId="20" fillId="2" borderId="1" xfId="0" quotePrefix="1" applyNumberFormat="1" applyFont="1" applyFill="1" applyBorder="1">
      <alignment vertical="center"/>
    </xf>
    <xf numFmtId="176" fontId="24" fillId="0" borderId="42" xfId="0" applyNumberFormat="1" applyFont="1" applyBorder="1" applyAlignment="1">
      <alignment horizontal="center" vertical="center"/>
    </xf>
    <xf numFmtId="176" fontId="24" fillId="0" borderId="35" xfId="0" applyNumberFormat="1" applyFont="1" applyBorder="1" applyAlignment="1">
      <alignment horizontal="center" vertical="center"/>
    </xf>
    <xf numFmtId="176" fontId="24" fillId="2" borderId="9" xfId="0" applyNumberFormat="1" applyFont="1" applyFill="1" applyBorder="1" applyAlignment="1">
      <alignment horizontal="center" vertical="center"/>
    </xf>
    <xf numFmtId="176" fontId="24" fillId="0" borderId="9" xfId="0" applyNumberFormat="1" applyFont="1" applyBorder="1" applyAlignment="1">
      <alignment horizontal="center" vertical="center"/>
    </xf>
    <xf numFmtId="176" fontId="24" fillId="2" borderId="41" xfId="0" applyNumberFormat="1" applyFont="1" applyFill="1" applyBorder="1" applyAlignment="1">
      <alignment horizontal="center" vertical="center"/>
    </xf>
    <xf numFmtId="176" fontId="20" fillId="0" borderId="9" xfId="0" quotePrefix="1" applyNumberFormat="1" applyFont="1" applyBorder="1" applyAlignment="1">
      <alignment horizontal="center" vertical="center"/>
    </xf>
    <xf numFmtId="176" fontId="2" fillId="2" borderId="11" xfId="0" quotePrefix="1" applyNumberFormat="1" applyFont="1" applyFill="1" applyBorder="1" applyAlignment="1">
      <alignment horizontal="center" vertical="center"/>
    </xf>
    <xf numFmtId="176" fontId="2" fillId="2" borderId="4" xfId="0" quotePrefix="1" applyNumberFormat="1" applyFont="1" applyFill="1" applyBorder="1" applyAlignment="1">
      <alignment horizontal="center" vertical="center"/>
    </xf>
    <xf numFmtId="176" fontId="2" fillId="2" borderId="10" xfId="0" quotePrefix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2" fillId="2" borderId="11" xfId="0" quotePrefix="1" applyNumberFormat="1" applyFont="1" applyFill="1" applyBorder="1" applyAlignment="1">
      <alignment horizontal="center" vertical="center" wrapText="1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10" xfId="0" quotePrefix="1" applyNumberFormat="1" applyFont="1" applyFill="1" applyBorder="1" applyAlignment="1">
      <alignment horizontal="center" vertical="center" wrapText="1"/>
    </xf>
    <xf numFmtId="176" fontId="2" fillId="2" borderId="25" xfId="0" quotePrefix="1" applyNumberFormat="1" applyFont="1" applyFill="1" applyBorder="1" applyAlignment="1">
      <alignment horizontal="center" vertical="center" wrapText="1"/>
    </xf>
    <xf numFmtId="176" fontId="2" fillId="2" borderId="23" xfId="0" quotePrefix="1" applyNumberFormat="1" applyFont="1" applyFill="1" applyBorder="1" applyAlignment="1">
      <alignment horizontal="center" vertical="center" wrapText="1"/>
    </xf>
    <xf numFmtId="176" fontId="2" fillId="2" borderId="24" xfId="0" quotePrefix="1" applyNumberFormat="1" applyFont="1" applyFill="1" applyBorder="1" applyAlignment="1">
      <alignment horizontal="center" vertical="center" wrapText="1"/>
    </xf>
    <xf numFmtId="176" fontId="2" fillId="2" borderId="26" xfId="0" quotePrefix="1" applyNumberFormat="1" applyFont="1" applyFill="1" applyBorder="1" applyAlignment="1">
      <alignment horizontal="center" vertical="center"/>
    </xf>
    <xf numFmtId="176" fontId="2" fillId="2" borderId="27" xfId="0" quotePrefix="1" applyNumberFormat="1" applyFont="1" applyFill="1" applyBorder="1" applyAlignment="1">
      <alignment horizontal="center" vertical="center"/>
    </xf>
    <xf numFmtId="176" fontId="2" fillId="2" borderId="28" xfId="0" quotePrefix="1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20" fillId="5" borderId="26" xfId="0" applyNumberFormat="1" applyFont="1" applyFill="1" applyBorder="1" applyAlignment="1">
      <alignment horizontal="center" vertical="center"/>
    </xf>
    <xf numFmtId="49" fontId="20" fillId="5" borderId="27" xfId="0" applyNumberFormat="1" applyFont="1" applyFill="1" applyBorder="1" applyAlignment="1">
      <alignment horizontal="center" vertical="center"/>
    </xf>
    <xf numFmtId="49" fontId="20" fillId="5" borderId="28" xfId="0" applyNumberFormat="1" applyFont="1" applyFill="1" applyBorder="1" applyAlignment="1">
      <alignment horizontal="center" vertical="center"/>
    </xf>
    <xf numFmtId="49" fontId="24" fillId="2" borderId="11" xfId="0" quotePrefix="1" applyNumberFormat="1" applyFont="1" applyFill="1" applyBorder="1" applyAlignment="1">
      <alignment horizontal="center" vertical="center" wrapText="1"/>
    </xf>
    <xf numFmtId="49" fontId="24" fillId="2" borderId="4" xfId="0" quotePrefix="1" applyNumberFormat="1" applyFont="1" applyFill="1" applyBorder="1" applyAlignment="1">
      <alignment horizontal="center" vertical="center" wrapText="1"/>
    </xf>
    <xf numFmtId="49" fontId="24" fillId="2" borderId="10" xfId="0" quotePrefix="1" applyNumberFormat="1" applyFont="1" applyFill="1" applyBorder="1" applyAlignment="1">
      <alignment horizontal="center" vertical="center" wrapText="1"/>
    </xf>
    <xf numFmtId="176" fontId="24" fillId="2" borderId="25" xfId="0" quotePrefix="1" applyNumberFormat="1" applyFont="1" applyFill="1" applyBorder="1" applyAlignment="1">
      <alignment horizontal="center" vertical="center" wrapText="1"/>
    </xf>
    <xf numFmtId="176" fontId="24" fillId="2" borderId="23" xfId="0" quotePrefix="1" applyNumberFormat="1" applyFont="1" applyFill="1" applyBorder="1" applyAlignment="1">
      <alignment horizontal="center" vertical="center" wrapText="1"/>
    </xf>
    <xf numFmtId="176" fontId="24" fillId="2" borderId="24" xfId="0" quotePrefix="1" applyNumberFormat="1" applyFont="1" applyFill="1" applyBorder="1" applyAlignment="1">
      <alignment horizontal="center" vertical="center" wrapText="1"/>
    </xf>
    <xf numFmtId="176" fontId="24" fillId="2" borderId="26" xfId="0" quotePrefix="1" applyNumberFormat="1" applyFont="1" applyFill="1" applyBorder="1" applyAlignment="1">
      <alignment horizontal="center" vertical="center"/>
    </xf>
    <xf numFmtId="176" fontId="24" fillId="2" borderId="27" xfId="0" quotePrefix="1" applyNumberFormat="1" applyFont="1" applyFill="1" applyBorder="1" applyAlignment="1">
      <alignment horizontal="center" vertical="center"/>
    </xf>
    <xf numFmtId="176" fontId="24" fillId="2" borderId="28" xfId="0" quotePrefix="1" applyNumberFormat="1" applyFont="1" applyFill="1" applyBorder="1" applyAlignment="1">
      <alignment horizontal="center" vertical="center"/>
    </xf>
    <xf numFmtId="176" fontId="24" fillId="2" borderId="11" xfId="0" quotePrefix="1" applyNumberFormat="1" applyFont="1" applyFill="1" applyBorder="1" applyAlignment="1">
      <alignment horizontal="center" vertical="center"/>
    </xf>
    <xf numFmtId="176" fontId="24" fillId="2" borderId="4" xfId="0" quotePrefix="1" applyNumberFormat="1" applyFont="1" applyFill="1" applyBorder="1" applyAlignment="1">
      <alignment horizontal="center" vertical="center"/>
    </xf>
    <xf numFmtId="176" fontId="24" fillId="2" borderId="10" xfId="0" quotePrefix="1" applyNumberFormat="1" applyFont="1" applyFill="1" applyBorder="1" applyAlignment="1">
      <alignment horizontal="center" vertical="center"/>
    </xf>
    <xf numFmtId="49" fontId="24" fillId="0" borderId="0" xfId="0" quotePrefix="1" applyNumberFormat="1" applyFont="1" applyAlignment="1">
      <alignment horizontal="left" vertical="center" wrapText="1"/>
    </xf>
    <xf numFmtId="0" fontId="31" fillId="0" borderId="8" xfId="2" applyFont="1" applyBorder="1" applyAlignment="1">
      <alignment horizontal="left" vertical="center" shrinkToFit="1"/>
    </xf>
    <xf numFmtId="0" fontId="31" fillId="0" borderId="12" xfId="2" applyFont="1" applyBorder="1" applyAlignment="1">
      <alignment horizontal="left" vertical="center" shrinkToFit="1"/>
    </xf>
    <xf numFmtId="0" fontId="31" fillId="0" borderId="6" xfId="2" applyFont="1" applyBorder="1" applyAlignment="1">
      <alignment horizontal="left" vertical="center" shrinkToFit="1"/>
    </xf>
    <xf numFmtId="49" fontId="20" fillId="2" borderId="15" xfId="0" applyNumberFormat="1" applyFont="1" applyFill="1" applyBorder="1" applyAlignment="1">
      <alignment horizontal="center" vertical="center"/>
    </xf>
    <xf numFmtId="49" fontId="20" fillId="2" borderId="39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20" fillId="5" borderId="37" xfId="0" applyNumberFormat="1" applyFont="1" applyFill="1" applyBorder="1" applyAlignment="1">
      <alignment horizontal="center" vertical="center"/>
    </xf>
    <xf numFmtId="49" fontId="20" fillId="5" borderId="15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right" vertical="center" wrapText="1"/>
    </xf>
    <xf numFmtId="0" fontId="20" fillId="0" borderId="21" xfId="0" applyFont="1" applyBorder="1" applyAlignment="1">
      <alignment horizontal="right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9527</xdr:rowOff>
    </xdr:from>
    <xdr:to>
      <xdr:col>2</xdr:col>
      <xdr:colOff>1045633</xdr:colOff>
      <xdr:row>1</xdr:row>
      <xdr:rowOff>660780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C3CF1B-9906-4452-855C-4B9B0EDE3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7"/>
          <a:ext cx="2143125" cy="831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0</xdr:rowOff>
    </xdr:from>
    <xdr:to>
      <xdr:col>3</xdr:col>
      <xdr:colOff>588817</xdr:colOff>
      <xdr:row>1</xdr:row>
      <xdr:rowOff>804427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FCCBE44-EF62-439E-BBED-F56DFB2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0"/>
          <a:ext cx="3532908" cy="106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j-osaka@hascojapan.com" TargetMode="External"/><Relationship Id="rId1" Type="http://schemas.openxmlformats.org/officeDocument/2006/relationships/hyperlink" Target="mailto:esl-sales@hascojapan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sl-sales@hascojap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2:S48"/>
  <sheetViews>
    <sheetView topLeftCell="A37" zoomScale="90" zoomScaleNormal="90" zoomScaleSheetLayoutView="50" workbookViewId="0">
      <selection activeCell="N39" sqref="N39"/>
    </sheetView>
  </sheetViews>
  <sheetFormatPr defaultColWidth="9" defaultRowHeight="15"/>
  <cols>
    <col min="1" max="1" width="8.75" style="1" bestFit="1" customWidth="1"/>
    <col min="2" max="2" width="7.125" style="1" bestFit="1" customWidth="1"/>
    <col min="3" max="3" width="24.125" style="1" bestFit="1" customWidth="1"/>
    <col min="4" max="4" width="10" style="1" bestFit="1" customWidth="1"/>
    <col min="5" max="5" width="11" style="1" customWidth="1"/>
    <col min="6" max="6" width="11.125" style="1" customWidth="1"/>
    <col min="7" max="7" width="9" style="1" bestFit="1" customWidth="1"/>
    <col min="8" max="8" width="12.625" style="1" bestFit="1" customWidth="1"/>
    <col min="9" max="9" width="11.625" style="1" bestFit="1" customWidth="1"/>
    <col min="10" max="10" width="10.875" style="1" bestFit="1" customWidth="1"/>
    <col min="11" max="12" width="10.75" style="1" bestFit="1" customWidth="1"/>
    <col min="13" max="13" width="12.75" style="1" customWidth="1"/>
    <col min="14" max="14" width="20.5" style="1" bestFit="1" customWidth="1"/>
    <col min="15" max="15" width="11.375" style="1" customWidth="1"/>
    <col min="16" max="16" width="10.75" style="1" bestFit="1" customWidth="1"/>
    <col min="17" max="19" width="10" style="1" customWidth="1"/>
    <col min="20" max="16384" width="9" style="1"/>
  </cols>
  <sheetData>
    <row r="2" spans="1:19" ht="60.75" customHeight="1" thickBot="1">
      <c r="A2" s="9"/>
      <c r="B2" s="4"/>
      <c r="C2" s="4"/>
      <c r="D2" s="216" t="s">
        <v>19</v>
      </c>
      <c r="E2" s="216"/>
      <c r="F2" s="216"/>
      <c r="G2" s="216"/>
      <c r="H2" s="216"/>
      <c r="I2" s="216"/>
      <c r="J2" s="5"/>
      <c r="K2" s="5"/>
      <c r="L2" s="5"/>
      <c r="M2" s="5"/>
      <c r="N2" s="5"/>
      <c r="O2" s="5"/>
      <c r="P2" s="5"/>
      <c r="Q2" s="214" t="s">
        <v>121</v>
      </c>
      <c r="R2" s="215"/>
      <c r="S2" s="215"/>
    </row>
    <row r="3" spans="1:19" ht="31.9" customHeight="1" thickTop="1" thickBot="1">
      <c r="A3" s="2" t="s">
        <v>22</v>
      </c>
      <c r="B3" s="2" t="s">
        <v>23</v>
      </c>
      <c r="C3" s="2" t="s">
        <v>13</v>
      </c>
      <c r="D3" s="2" t="s">
        <v>11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7</v>
      </c>
      <c r="J3" s="2" t="s">
        <v>8</v>
      </c>
      <c r="K3" s="2" t="s">
        <v>24</v>
      </c>
      <c r="L3" s="10" t="s">
        <v>25</v>
      </c>
      <c r="M3" s="8" t="s">
        <v>10</v>
      </c>
      <c r="N3" s="7" t="s">
        <v>12</v>
      </c>
      <c r="O3" s="2" t="s">
        <v>11</v>
      </c>
      <c r="P3" s="8" t="s">
        <v>9</v>
      </c>
      <c r="Q3" s="3" t="s">
        <v>26</v>
      </c>
      <c r="R3" s="3" t="s">
        <v>21</v>
      </c>
      <c r="S3" s="3" t="s">
        <v>18</v>
      </c>
    </row>
    <row r="4" spans="1:19" ht="19.899999999999999" customHeight="1" thickTop="1">
      <c r="A4" s="213">
        <v>49</v>
      </c>
      <c r="B4" s="24" t="s">
        <v>48</v>
      </c>
      <c r="C4" s="33" t="s">
        <v>88</v>
      </c>
      <c r="D4" s="41" t="s">
        <v>43</v>
      </c>
      <c r="E4" s="42"/>
      <c r="F4" s="43"/>
      <c r="G4" s="44">
        <v>44531</v>
      </c>
      <c r="H4" s="44"/>
      <c r="I4" s="44"/>
      <c r="J4" s="44"/>
      <c r="K4" s="44"/>
      <c r="L4" s="44"/>
      <c r="M4" s="45">
        <f>G4+3</f>
        <v>44534</v>
      </c>
      <c r="N4" s="173" t="s">
        <v>114</v>
      </c>
      <c r="O4" s="175" t="s">
        <v>113</v>
      </c>
      <c r="P4" s="178">
        <v>44541</v>
      </c>
      <c r="Q4" s="181">
        <f>P4+21</f>
        <v>44562</v>
      </c>
      <c r="R4" s="168">
        <f>Q4+2</f>
        <v>44564</v>
      </c>
      <c r="S4" s="168">
        <f>P4+23</f>
        <v>44564</v>
      </c>
    </row>
    <row r="5" spans="1:19" ht="19.899999999999999" customHeight="1">
      <c r="A5" s="171"/>
      <c r="B5" s="6" t="s">
        <v>31</v>
      </c>
      <c r="C5" s="23" t="s">
        <v>32</v>
      </c>
      <c r="D5" s="36" t="s">
        <v>43</v>
      </c>
      <c r="E5" s="17" t="s">
        <v>50</v>
      </c>
      <c r="F5" s="17">
        <v>44529</v>
      </c>
      <c r="G5" s="17"/>
      <c r="H5" s="20"/>
      <c r="I5" s="17"/>
      <c r="J5" s="17"/>
      <c r="K5" s="17"/>
      <c r="L5" s="17"/>
      <c r="M5" s="11">
        <f>F5+3</f>
        <v>44532</v>
      </c>
      <c r="N5" s="173"/>
      <c r="O5" s="176"/>
      <c r="P5" s="179"/>
      <c r="Q5" s="182"/>
      <c r="R5" s="169"/>
      <c r="S5" s="169"/>
    </row>
    <row r="6" spans="1:19" ht="19.899999999999999" customHeight="1">
      <c r="A6" s="171"/>
      <c r="B6" s="13" t="s">
        <v>51</v>
      </c>
      <c r="C6" s="33" t="s">
        <v>27</v>
      </c>
      <c r="D6" s="21" t="s">
        <v>44</v>
      </c>
      <c r="E6" s="35">
        <v>44531</v>
      </c>
      <c r="F6" s="19" t="s">
        <v>49</v>
      </c>
      <c r="G6" s="16"/>
      <c r="H6" s="16"/>
      <c r="I6" s="16"/>
      <c r="J6" s="16"/>
      <c r="K6" s="16"/>
      <c r="L6" s="16"/>
      <c r="M6" s="14">
        <f>E6+4</f>
        <v>44535</v>
      </c>
      <c r="N6" s="173"/>
      <c r="O6" s="176"/>
      <c r="P6" s="179"/>
      <c r="Q6" s="182"/>
      <c r="R6" s="169"/>
      <c r="S6" s="169"/>
    </row>
    <row r="7" spans="1:19" ht="19.899999999999999" customHeight="1">
      <c r="A7" s="171"/>
      <c r="B7" s="6" t="s">
        <v>14</v>
      </c>
      <c r="C7" s="23" t="s">
        <v>29</v>
      </c>
      <c r="D7" s="36" t="s">
        <v>46</v>
      </c>
      <c r="E7" s="17"/>
      <c r="F7" s="17"/>
      <c r="G7" s="17"/>
      <c r="H7" s="20" t="s">
        <v>45</v>
      </c>
      <c r="I7" s="17" t="s">
        <v>126</v>
      </c>
      <c r="J7" s="17"/>
      <c r="K7" s="17"/>
      <c r="L7" s="17"/>
      <c r="M7" s="11" t="e">
        <f>I7+3</f>
        <v>#VALUE!</v>
      </c>
      <c r="N7" s="173"/>
      <c r="O7" s="176"/>
      <c r="P7" s="179"/>
      <c r="Q7" s="182"/>
      <c r="R7" s="169"/>
      <c r="S7" s="169"/>
    </row>
    <row r="8" spans="1:19" ht="19.899999999999999" customHeight="1" thickBot="1">
      <c r="A8" s="172"/>
      <c r="B8" s="12" t="s">
        <v>52</v>
      </c>
      <c r="C8" s="46" t="s">
        <v>20</v>
      </c>
      <c r="D8" s="22" t="s">
        <v>47</v>
      </c>
      <c r="E8" s="47"/>
      <c r="F8" s="48"/>
      <c r="G8" s="18"/>
      <c r="H8" s="18"/>
      <c r="I8" s="18"/>
      <c r="J8" s="18">
        <f>E6+1</f>
        <v>44532</v>
      </c>
      <c r="K8" s="18">
        <f>J8</f>
        <v>44532</v>
      </c>
      <c r="L8" s="18">
        <f>J8+1</f>
        <v>44533</v>
      </c>
      <c r="M8" s="15">
        <f>L8+3</f>
        <v>44536</v>
      </c>
      <c r="N8" s="174"/>
      <c r="O8" s="177"/>
      <c r="P8" s="180"/>
      <c r="Q8" s="183"/>
      <c r="R8" s="170"/>
      <c r="S8" s="170"/>
    </row>
    <row r="9" spans="1:19" ht="19.899999999999999" customHeight="1">
      <c r="A9" s="171">
        <v>50</v>
      </c>
      <c r="B9" s="24" t="s">
        <v>48</v>
      </c>
      <c r="C9" s="33" t="s">
        <v>88</v>
      </c>
      <c r="D9" s="41" t="s">
        <v>47</v>
      </c>
      <c r="E9" s="42"/>
      <c r="F9" s="43"/>
      <c r="G9" s="44">
        <v>44538</v>
      </c>
      <c r="H9" s="44"/>
      <c r="I9" s="44"/>
      <c r="J9" s="44"/>
      <c r="K9" s="44"/>
      <c r="L9" s="44"/>
      <c r="M9" s="45">
        <f>G9+3</f>
        <v>44541</v>
      </c>
      <c r="N9" s="173" t="s">
        <v>95</v>
      </c>
      <c r="O9" s="175" t="s">
        <v>94</v>
      </c>
      <c r="P9" s="178">
        <v>44548</v>
      </c>
      <c r="Q9" s="181">
        <f>P9+21</f>
        <v>44569</v>
      </c>
      <c r="R9" s="168">
        <f>Q9+2</f>
        <v>44571</v>
      </c>
      <c r="S9" s="168">
        <f>P9+23</f>
        <v>44571</v>
      </c>
    </row>
    <row r="10" spans="1:19" ht="19.899999999999999" customHeight="1">
      <c r="A10" s="171"/>
      <c r="B10" s="6" t="s">
        <v>31</v>
      </c>
      <c r="C10" s="23" t="s">
        <v>33</v>
      </c>
      <c r="D10" s="36" t="s">
        <v>47</v>
      </c>
      <c r="E10" s="17" t="s">
        <v>91</v>
      </c>
      <c r="F10" s="17">
        <v>44536</v>
      </c>
      <c r="G10" s="17"/>
      <c r="H10" s="20"/>
      <c r="I10" s="17"/>
      <c r="J10" s="17"/>
      <c r="K10" s="17"/>
      <c r="L10" s="17"/>
      <c r="M10" s="11">
        <f>F10+3</f>
        <v>44539</v>
      </c>
      <c r="N10" s="173"/>
      <c r="O10" s="176"/>
      <c r="P10" s="179"/>
      <c r="Q10" s="182"/>
      <c r="R10" s="169"/>
      <c r="S10" s="169"/>
    </row>
    <row r="11" spans="1:19" ht="19.899999999999999" customHeight="1">
      <c r="A11" s="171"/>
      <c r="B11" s="13" t="s">
        <v>51</v>
      </c>
      <c r="C11" s="33" t="s">
        <v>28</v>
      </c>
      <c r="D11" s="21" t="s">
        <v>46</v>
      </c>
      <c r="E11" s="17">
        <v>44538</v>
      </c>
      <c r="F11" s="19" t="s">
        <v>90</v>
      </c>
      <c r="G11" s="16"/>
      <c r="H11" s="16"/>
      <c r="I11" s="16"/>
      <c r="J11" s="16"/>
      <c r="K11" s="16"/>
      <c r="L11" s="16"/>
      <c r="M11" s="14">
        <f>E11+4</f>
        <v>44542</v>
      </c>
      <c r="N11" s="173"/>
      <c r="O11" s="176"/>
      <c r="P11" s="179"/>
      <c r="Q11" s="182"/>
      <c r="R11" s="169"/>
      <c r="S11" s="169"/>
    </row>
    <row r="12" spans="1:19" ht="19.899999999999999" customHeight="1">
      <c r="A12" s="171"/>
      <c r="B12" s="6" t="s">
        <v>14</v>
      </c>
      <c r="C12" s="23" t="s">
        <v>29</v>
      </c>
      <c r="D12" s="36" t="s">
        <v>92</v>
      </c>
      <c r="E12" s="17"/>
      <c r="F12" s="17"/>
      <c r="G12" s="17"/>
      <c r="H12" s="20" t="s">
        <v>98</v>
      </c>
      <c r="I12" s="17">
        <f>E11+2</f>
        <v>44540</v>
      </c>
      <c r="J12" s="17"/>
      <c r="K12" s="17"/>
      <c r="L12" s="17"/>
      <c r="M12" s="11">
        <f>I12+3</f>
        <v>44543</v>
      </c>
      <c r="N12" s="173"/>
      <c r="O12" s="176"/>
      <c r="P12" s="179"/>
      <c r="Q12" s="182"/>
      <c r="R12" s="169"/>
      <c r="S12" s="169"/>
    </row>
    <row r="13" spans="1:19" ht="19.899999999999999" customHeight="1" thickBot="1">
      <c r="A13" s="172"/>
      <c r="B13" s="12" t="s">
        <v>52</v>
      </c>
      <c r="C13" s="46" t="s">
        <v>20</v>
      </c>
      <c r="D13" s="22" t="s">
        <v>93</v>
      </c>
      <c r="E13" s="47"/>
      <c r="F13" s="48"/>
      <c r="G13" s="18"/>
      <c r="H13" s="18"/>
      <c r="I13" s="18"/>
      <c r="J13" s="18">
        <f>E11+1</f>
        <v>44539</v>
      </c>
      <c r="K13" s="18">
        <f>J13</f>
        <v>44539</v>
      </c>
      <c r="L13" s="18">
        <f>J13+1</f>
        <v>44540</v>
      </c>
      <c r="M13" s="15">
        <f>L13+3</f>
        <v>44543</v>
      </c>
      <c r="N13" s="174"/>
      <c r="O13" s="177"/>
      <c r="P13" s="180"/>
      <c r="Q13" s="183"/>
      <c r="R13" s="170"/>
      <c r="S13" s="170"/>
    </row>
    <row r="14" spans="1:19" ht="19.899999999999999" customHeight="1">
      <c r="A14" s="171">
        <v>51</v>
      </c>
      <c r="B14" s="24" t="s">
        <v>48</v>
      </c>
      <c r="C14" s="33" t="s">
        <v>88</v>
      </c>
      <c r="D14" s="41" t="s">
        <v>93</v>
      </c>
      <c r="E14" s="42"/>
      <c r="F14" s="43"/>
      <c r="G14" s="44">
        <v>44545</v>
      </c>
      <c r="H14" s="44"/>
      <c r="I14" s="44"/>
      <c r="J14" s="44"/>
      <c r="K14" s="44"/>
      <c r="L14" s="44"/>
      <c r="M14" s="45">
        <f>G14+3</f>
        <v>44548</v>
      </c>
      <c r="N14" s="173" t="s">
        <v>106</v>
      </c>
      <c r="O14" s="175" t="s">
        <v>107</v>
      </c>
      <c r="P14" s="178">
        <v>44201</v>
      </c>
      <c r="Q14" s="181">
        <f>P14+21</f>
        <v>44222</v>
      </c>
      <c r="R14" s="168">
        <f>Q14+2</f>
        <v>44224</v>
      </c>
      <c r="S14" s="168">
        <f>P14+23</f>
        <v>44224</v>
      </c>
    </row>
    <row r="15" spans="1:19" ht="19.899999999999999" customHeight="1">
      <c r="A15" s="171"/>
      <c r="B15" s="6" t="s">
        <v>31</v>
      </c>
      <c r="C15" s="23" t="s">
        <v>32</v>
      </c>
      <c r="D15" s="36" t="s">
        <v>93</v>
      </c>
      <c r="E15" s="17" t="s">
        <v>96</v>
      </c>
      <c r="F15" s="17">
        <v>44543</v>
      </c>
      <c r="G15" s="17"/>
      <c r="H15" s="20"/>
      <c r="I15" s="17"/>
      <c r="J15" s="17"/>
      <c r="K15" s="17"/>
      <c r="L15" s="17"/>
      <c r="M15" s="11">
        <f>F15+3</f>
        <v>44546</v>
      </c>
      <c r="N15" s="173"/>
      <c r="O15" s="176"/>
      <c r="P15" s="179"/>
      <c r="Q15" s="182"/>
      <c r="R15" s="169"/>
      <c r="S15" s="169"/>
    </row>
    <row r="16" spans="1:19" ht="19.899999999999999" customHeight="1">
      <c r="A16" s="171"/>
      <c r="B16" s="13" t="s">
        <v>51</v>
      </c>
      <c r="C16" s="33" t="s">
        <v>30</v>
      </c>
      <c r="D16" s="21" t="s">
        <v>92</v>
      </c>
      <c r="E16" s="17">
        <v>44545</v>
      </c>
      <c r="F16" s="19" t="s">
        <v>97</v>
      </c>
      <c r="G16" s="16"/>
      <c r="H16" s="16"/>
      <c r="I16" s="16"/>
      <c r="J16" s="16"/>
      <c r="K16" s="16"/>
      <c r="L16" s="16"/>
      <c r="M16" s="14">
        <f>E16+4</f>
        <v>44549</v>
      </c>
      <c r="N16" s="173"/>
      <c r="O16" s="176"/>
      <c r="P16" s="179"/>
      <c r="Q16" s="182"/>
      <c r="R16" s="169"/>
      <c r="S16" s="169"/>
    </row>
    <row r="17" spans="1:19" ht="19.899999999999999" customHeight="1">
      <c r="A17" s="171"/>
      <c r="B17" s="6" t="s">
        <v>14</v>
      </c>
      <c r="C17" s="23" t="s">
        <v>110</v>
      </c>
      <c r="D17" s="36" t="s">
        <v>100</v>
      </c>
      <c r="E17" s="17"/>
      <c r="F17" s="17"/>
      <c r="G17" s="17"/>
      <c r="H17" s="20" t="s">
        <v>99</v>
      </c>
      <c r="I17" s="17">
        <f>E16+2</f>
        <v>44547</v>
      </c>
      <c r="J17" s="17"/>
      <c r="K17" s="17"/>
      <c r="L17" s="17"/>
      <c r="M17" s="11">
        <f>I17+3</f>
        <v>44550</v>
      </c>
      <c r="N17" s="173"/>
      <c r="O17" s="176"/>
      <c r="P17" s="179"/>
      <c r="Q17" s="182"/>
      <c r="R17" s="169"/>
      <c r="S17" s="169"/>
    </row>
    <row r="18" spans="1:19" ht="19.899999999999999" customHeight="1" thickBot="1">
      <c r="A18" s="172"/>
      <c r="B18" s="12" t="s">
        <v>52</v>
      </c>
      <c r="C18" s="46" t="s">
        <v>20</v>
      </c>
      <c r="D18" s="22" t="s">
        <v>93</v>
      </c>
      <c r="E18" s="47"/>
      <c r="F18" s="48"/>
      <c r="G18" s="18"/>
      <c r="H18" s="18"/>
      <c r="I18" s="18"/>
      <c r="J18" s="18">
        <f>E16+1</f>
        <v>44546</v>
      </c>
      <c r="K18" s="18">
        <f>J18</f>
        <v>44546</v>
      </c>
      <c r="L18" s="18">
        <f>J18+1</f>
        <v>44547</v>
      </c>
      <c r="M18" s="15">
        <f>L18+3</f>
        <v>44550</v>
      </c>
      <c r="N18" s="174"/>
      <c r="O18" s="177"/>
      <c r="P18" s="180"/>
      <c r="Q18" s="183"/>
      <c r="R18" s="170"/>
      <c r="S18" s="170"/>
    </row>
    <row r="19" spans="1:19" ht="19.899999999999999" customHeight="1">
      <c r="A19" s="171">
        <v>52</v>
      </c>
      <c r="B19" s="24" t="s">
        <v>48</v>
      </c>
      <c r="C19" s="33" t="s">
        <v>88</v>
      </c>
      <c r="D19" s="41" t="s">
        <v>101</v>
      </c>
      <c r="E19" s="42"/>
      <c r="F19" s="43"/>
      <c r="G19" s="44">
        <v>44552</v>
      </c>
      <c r="H19" s="44"/>
      <c r="I19" s="44"/>
      <c r="J19" s="44"/>
      <c r="K19" s="44"/>
      <c r="L19" s="44"/>
      <c r="M19" s="45">
        <f>G19+3</f>
        <v>44555</v>
      </c>
      <c r="N19" s="173" t="s">
        <v>134</v>
      </c>
      <c r="O19" s="175" t="s">
        <v>115</v>
      </c>
      <c r="P19" s="178">
        <v>44205</v>
      </c>
      <c r="Q19" s="181">
        <f>P19+21</f>
        <v>44226</v>
      </c>
      <c r="R19" s="168">
        <f>Q19+2</f>
        <v>44228</v>
      </c>
      <c r="S19" s="168">
        <f>P19+23</f>
        <v>44228</v>
      </c>
    </row>
    <row r="20" spans="1:19" ht="19.899999999999999" customHeight="1">
      <c r="A20" s="171"/>
      <c r="B20" s="6" t="s">
        <v>31</v>
      </c>
      <c r="C20" s="23" t="s">
        <v>33</v>
      </c>
      <c r="D20" s="36" t="s">
        <v>101</v>
      </c>
      <c r="E20" s="17" t="s">
        <v>102</v>
      </c>
      <c r="F20" s="17">
        <v>44550</v>
      </c>
      <c r="G20" s="17"/>
      <c r="H20" s="20"/>
      <c r="I20" s="17"/>
      <c r="J20" s="17"/>
      <c r="K20" s="17"/>
      <c r="L20" s="17"/>
      <c r="M20" s="11">
        <f>F20+3</f>
        <v>44553</v>
      </c>
      <c r="N20" s="173"/>
      <c r="O20" s="176"/>
      <c r="P20" s="179"/>
      <c r="Q20" s="182"/>
      <c r="R20" s="169"/>
      <c r="S20" s="169"/>
    </row>
    <row r="21" spans="1:19" ht="19.899999999999999" customHeight="1">
      <c r="A21" s="171"/>
      <c r="B21" s="13" t="s">
        <v>51</v>
      </c>
      <c r="C21" s="33" t="s">
        <v>27</v>
      </c>
      <c r="D21" s="21" t="s">
        <v>100</v>
      </c>
      <c r="E21" s="17">
        <v>44552</v>
      </c>
      <c r="F21" s="19" t="s">
        <v>103</v>
      </c>
      <c r="G21" s="16"/>
      <c r="H21" s="16"/>
      <c r="I21" s="16"/>
      <c r="J21" s="16"/>
      <c r="K21" s="16"/>
      <c r="L21" s="16"/>
      <c r="M21" s="14">
        <f>E21+4</f>
        <v>44556</v>
      </c>
      <c r="N21" s="173"/>
      <c r="O21" s="176"/>
      <c r="P21" s="179"/>
      <c r="Q21" s="182"/>
      <c r="R21" s="169"/>
      <c r="S21" s="169"/>
    </row>
    <row r="22" spans="1:19" ht="19.899999999999999" customHeight="1">
      <c r="A22" s="171"/>
      <c r="B22" s="6" t="s">
        <v>14</v>
      </c>
      <c r="C22" s="23" t="s">
        <v>127</v>
      </c>
      <c r="D22" s="36" t="s">
        <v>104</v>
      </c>
      <c r="E22" s="17"/>
      <c r="F22" s="17"/>
      <c r="G22" s="17"/>
      <c r="H22" s="20" t="s">
        <v>105</v>
      </c>
      <c r="I22" s="17">
        <f>E21+2</f>
        <v>44554</v>
      </c>
      <c r="J22" s="17"/>
      <c r="K22" s="17"/>
      <c r="L22" s="17"/>
      <c r="M22" s="11">
        <f>I22+3</f>
        <v>44557</v>
      </c>
      <c r="N22" s="173"/>
      <c r="O22" s="176"/>
      <c r="P22" s="179"/>
      <c r="Q22" s="182"/>
      <c r="R22" s="169"/>
      <c r="S22" s="169"/>
    </row>
    <row r="23" spans="1:19" ht="19.899999999999999" customHeight="1" thickBot="1">
      <c r="A23" s="172"/>
      <c r="B23" s="12" t="s">
        <v>52</v>
      </c>
      <c r="C23" s="46" t="s">
        <v>20</v>
      </c>
      <c r="D23" s="22" t="s">
        <v>108</v>
      </c>
      <c r="E23" s="47"/>
      <c r="F23" s="48"/>
      <c r="G23" s="18"/>
      <c r="H23" s="18"/>
      <c r="I23" s="18"/>
      <c r="J23" s="18">
        <f>E21+1</f>
        <v>44553</v>
      </c>
      <c r="K23" s="18">
        <f>J23</f>
        <v>44553</v>
      </c>
      <c r="L23" s="18">
        <f>J23+1</f>
        <v>44554</v>
      </c>
      <c r="M23" s="15">
        <f>L23+3</f>
        <v>44557</v>
      </c>
      <c r="N23" s="174"/>
      <c r="O23" s="177"/>
      <c r="P23" s="180"/>
      <c r="Q23" s="183"/>
      <c r="R23" s="170"/>
      <c r="S23" s="170"/>
    </row>
    <row r="24" spans="1:19" ht="19.899999999999999" customHeight="1">
      <c r="A24" s="171">
        <v>1</v>
      </c>
      <c r="B24" s="24" t="s">
        <v>48</v>
      </c>
      <c r="C24" s="33" t="s">
        <v>88</v>
      </c>
      <c r="D24" s="41" t="s">
        <v>108</v>
      </c>
      <c r="E24" s="42"/>
      <c r="F24" s="43"/>
      <c r="G24" s="44">
        <v>44559</v>
      </c>
      <c r="H24" s="44"/>
      <c r="I24" s="44"/>
      <c r="J24" s="44"/>
      <c r="K24" s="44"/>
      <c r="L24" s="44"/>
      <c r="M24" s="45">
        <f>G24+3</f>
        <v>44562</v>
      </c>
      <c r="N24" s="173" t="s">
        <v>135</v>
      </c>
      <c r="O24" s="175" t="s">
        <v>115</v>
      </c>
      <c r="P24" s="178">
        <v>44205</v>
      </c>
      <c r="Q24" s="181">
        <f>P24+21</f>
        <v>44226</v>
      </c>
      <c r="R24" s="168">
        <f>Q24+2</f>
        <v>44228</v>
      </c>
      <c r="S24" s="168">
        <f>P24+23</f>
        <v>44228</v>
      </c>
    </row>
    <row r="25" spans="1:19" ht="19.899999999999999" customHeight="1">
      <c r="A25" s="171"/>
      <c r="B25" s="6" t="s">
        <v>31</v>
      </c>
      <c r="C25" s="23" t="s">
        <v>32</v>
      </c>
      <c r="D25" s="36" t="s">
        <v>108</v>
      </c>
      <c r="E25" s="17" t="s">
        <v>109</v>
      </c>
      <c r="F25" s="17">
        <v>44557</v>
      </c>
      <c r="G25" s="17"/>
      <c r="H25" s="20"/>
      <c r="I25" s="17"/>
      <c r="J25" s="17"/>
      <c r="K25" s="17"/>
      <c r="L25" s="17"/>
      <c r="M25" s="11">
        <f>F25+3</f>
        <v>44560</v>
      </c>
      <c r="N25" s="173"/>
      <c r="O25" s="176"/>
      <c r="P25" s="179"/>
      <c r="Q25" s="182"/>
      <c r="R25" s="169"/>
      <c r="S25" s="169"/>
    </row>
    <row r="26" spans="1:19" ht="19.899999999999999" customHeight="1">
      <c r="A26" s="171"/>
      <c r="B26" s="13" t="s">
        <v>51</v>
      </c>
      <c r="C26" s="33" t="s">
        <v>28</v>
      </c>
      <c r="D26" s="21" t="s">
        <v>104</v>
      </c>
      <c r="E26" s="17">
        <v>44559</v>
      </c>
      <c r="F26" s="19" t="s">
        <v>112</v>
      </c>
      <c r="G26" s="16"/>
      <c r="H26" s="16"/>
      <c r="I26" s="16"/>
      <c r="J26" s="16"/>
      <c r="K26" s="16"/>
      <c r="L26" s="16"/>
      <c r="M26" s="14">
        <f>E26+4</f>
        <v>44563</v>
      </c>
      <c r="N26" s="173"/>
      <c r="O26" s="176"/>
      <c r="P26" s="179"/>
      <c r="Q26" s="182"/>
      <c r="R26" s="169"/>
      <c r="S26" s="169"/>
    </row>
    <row r="27" spans="1:19" ht="19.899999999999999" customHeight="1">
      <c r="A27" s="171"/>
      <c r="B27" s="6" t="s">
        <v>14</v>
      </c>
      <c r="C27" s="23" t="s">
        <v>29</v>
      </c>
      <c r="D27" s="36" t="s">
        <v>125</v>
      </c>
      <c r="E27" s="17"/>
      <c r="F27" s="17"/>
      <c r="G27" s="17"/>
      <c r="H27" s="20" t="s">
        <v>111</v>
      </c>
      <c r="I27" s="17">
        <v>44561</v>
      </c>
      <c r="J27" s="17"/>
      <c r="K27" s="17"/>
      <c r="L27" s="17"/>
      <c r="M27" s="11">
        <f>I27+3</f>
        <v>44564</v>
      </c>
      <c r="N27" s="173"/>
      <c r="O27" s="176"/>
      <c r="P27" s="179"/>
      <c r="Q27" s="182"/>
      <c r="R27" s="169"/>
      <c r="S27" s="169"/>
    </row>
    <row r="28" spans="1:19" ht="19.899999999999999" customHeight="1" thickBot="1">
      <c r="A28" s="172"/>
      <c r="B28" s="12" t="s">
        <v>52</v>
      </c>
      <c r="C28" s="46" t="s">
        <v>20</v>
      </c>
      <c r="D28" s="22" t="s">
        <v>131</v>
      </c>
      <c r="E28" s="47"/>
      <c r="F28" s="48"/>
      <c r="G28" s="18"/>
      <c r="H28" s="18"/>
      <c r="I28" s="18"/>
      <c r="J28" s="18">
        <v>44560</v>
      </c>
      <c r="K28" s="18">
        <f>J28</f>
        <v>44560</v>
      </c>
      <c r="L28" s="18">
        <f>J28+1</f>
        <v>44561</v>
      </c>
      <c r="M28" s="15">
        <f>L28+3</f>
        <v>44564</v>
      </c>
      <c r="N28" s="174"/>
      <c r="O28" s="177"/>
      <c r="P28" s="180"/>
      <c r="Q28" s="183"/>
      <c r="R28" s="170"/>
      <c r="S28" s="170"/>
    </row>
    <row r="29" spans="1:19" ht="19.899999999999999" customHeight="1">
      <c r="A29" s="171">
        <v>2</v>
      </c>
      <c r="B29" s="24" t="s">
        <v>48</v>
      </c>
      <c r="C29" s="33" t="s">
        <v>88</v>
      </c>
      <c r="D29" s="41" t="s">
        <v>124</v>
      </c>
      <c r="E29" s="42"/>
      <c r="F29" s="43"/>
      <c r="G29" s="44">
        <v>44566</v>
      </c>
      <c r="H29" s="44"/>
      <c r="I29" s="44"/>
      <c r="J29" s="44"/>
      <c r="K29" s="44"/>
      <c r="L29" s="44"/>
      <c r="M29" s="45">
        <f>G29+3</f>
        <v>44569</v>
      </c>
      <c r="N29" s="173" t="s">
        <v>116</v>
      </c>
      <c r="O29" s="175" t="s">
        <v>136</v>
      </c>
      <c r="P29" s="178">
        <v>44212</v>
      </c>
      <c r="Q29" s="181">
        <f>P29+21</f>
        <v>44233</v>
      </c>
      <c r="R29" s="168">
        <f>Q29+2</f>
        <v>44235</v>
      </c>
      <c r="S29" s="168">
        <f>P29+23</f>
        <v>44235</v>
      </c>
    </row>
    <row r="30" spans="1:19" ht="19.899999999999999" customHeight="1">
      <c r="A30" s="171"/>
      <c r="B30" s="6" t="s">
        <v>31</v>
      </c>
      <c r="C30" s="23" t="s">
        <v>33</v>
      </c>
      <c r="D30" s="36" t="s">
        <v>124</v>
      </c>
      <c r="E30" s="20" t="s">
        <v>118</v>
      </c>
      <c r="F30" s="17">
        <v>44564</v>
      </c>
      <c r="G30" s="17"/>
      <c r="H30" s="20"/>
      <c r="I30" s="17"/>
      <c r="J30" s="17"/>
      <c r="K30" s="17"/>
      <c r="L30" s="17"/>
      <c r="M30" s="11">
        <f>F30+3</f>
        <v>44567</v>
      </c>
      <c r="N30" s="173"/>
      <c r="O30" s="176"/>
      <c r="P30" s="179"/>
      <c r="Q30" s="182"/>
      <c r="R30" s="169"/>
      <c r="S30" s="169"/>
    </row>
    <row r="31" spans="1:19" ht="19.899999999999999" customHeight="1">
      <c r="A31" s="171"/>
      <c r="B31" s="13" t="s">
        <v>51</v>
      </c>
      <c r="C31" s="33" t="s">
        <v>30</v>
      </c>
      <c r="D31" s="21" t="s">
        <v>125</v>
      </c>
      <c r="E31" s="20" t="s">
        <v>117</v>
      </c>
      <c r="F31" s="19" t="s">
        <v>120</v>
      </c>
      <c r="G31" s="16"/>
      <c r="H31" s="16"/>
      <c r="I31" s="16"/>
      <c r="J31" s="16"/>
      <c r="K31" s="16"/>
      <c r="L31" s="16"/>
      <c r="M31" s="14">
        <f>E31+4</f>
        <v>45300</v>
      </c>
      <c r="N31" s="173"/>
      <c r="O31" s="176"/>
      <c r="P31" s="179"/>
      <c r="Q31" s="182"/>
      <c r="R31" s="169"/>
      <c r="S31" s="169"/>
    </row>
    <row r="32" spans="1:19" ht="19.899999999999999" customHeight="1">
      <c r="A32" s="171"/>
      <c r="B32" s="6" t="s">
        <v>14</v>
      </c>
      <c r="C32" s="23" t="s">
        <v>127</v>
      </c>
      <c r="D32" s="36" t="s">
        <v>123</v>
      </c>
      <c r="E32" s="17"/>
      <c r="F32" s="17"/>
      <c r="G32" s="17"/>
      <c r="H32" s="20" t="s">
        <v>119</v>
      </c>
      <c r="I32" s="17">
        <v>44203</v>
      </c>
      <c r="J32" s="17"/>
      <c r="K32" s="17"/>
      <c r="L32" s="17"/>
      <c r="M32" s="11">
        <f>I32+3</f>
        <v>44206</v>
      </c>
      <c r="N32" s="173"/>
      <c r="O32" s="176"/>
      <c r="P32" s="179"/>
      <c r="Q32" s="182"/>
      <c r="R32" s="169"/>
      <c r="S32" s="169"/>
    </row>
    <row r="33" spans="1:19" ht="19.899999999999999" customHeight="1" thickBot="1">
      <c r="A33" s="172"/>
      <c r="B33" s="12" t="s">
        <v>52</v>
      </c>
      <c r="C33" s="46" t="s">
        <v>20</v>
      </c>
      <c r="D33" s="22" t="s">
        <v>122</v>
      </c>
      <c r="E33" s="47"/>
      <c r="F33" s="48"/>
      <c r="G33" s="18"/>
      <c r="H33" s="18"/>
      <c r="I33" s="18"/>
      <c r="J33" s="18">
        <v>44567</v>
      </c>
      <c r="K33" s="18">
        <f>J33</f>
        <v>44567</v>
      </c>
      <c r="L33" s="18">
        <v>44203</v>
      </c>
      <c r="M33" s="15">
        <f>L33+3</f>
        <v>44206</v>
      </c>
      <c r="N33" s="174"/>
      <c r="O33" s="177"/>
      <c r="P33" s="180"/>
      <c r="Q33" s="183"/>
      <c r="R33" s="170"/>
      <c r="S33" s="170"/>
    </row>
    <row r="34" spans="1:19" ht="19.899999999999999" customHeight="1">
      <c r="A34" s="171">
        <v>3</v>
      </c>
      <c r="B34" s="24" t="s">
        <v>48</v>
      </c>
      <c r="C34" s="33" t="s">
        <v>88</v>
      </c>
      <c r="D34" s="41" t="s">
        <v>122</v>
      </c>
      <c r="E34" s="42"/>
      <c r="F34" s="43"/>
      <c r="G34" s="44">
        <v>44208</v>
      </c>
      <c r="H34" s="44"/>
      <c r="I34" s="44"/>
      <c r="J34" s="44"/>
      <c r="K34" s="44"/>
      <c r="L34" s="44"/>
      <c r="M34" s="45">
        <f>G34+3</f>
        <v>44211</v>
      </c>
      <c r="N34" s="173" t="s">
        <v>137</v>
      </c>
      <c r="O34" s="175" t="s">
        <v>138</v>
      </c>
      <c r="P34" s="178">
        <v>44217</v>
      </c>
      <c r="Q34" s="181">
        <f>P34+21</f>
        <v>44238</v>
      </c>
      <c r="R34" s="168">
        <f>Q34+2</f>
        <v>44240</v>
      </c>
      <c r="S34" s="168">
        <f>P34+23</f>
        <v>44240</v>
      </c>
    </row>
    <row r="35" spans="1:19" ht="19.899999999999999" customHeight="1">
      <c r="A35" s="171"/>
      <c r="B35" s="6" t="s">
        <v>31</v>
      </c>
      <c r="C35" s="23" t="s">
        <v>32</v>
      </c>
      <c r="D35" s="36" t="s">
        <v>122</v>
      </c>
      <c r="E35" s="20" t="s">
        <v>129</v>
      </c>
      <c r="F35" s="17">
        <v>44206</v>
      </c>
      <c r="G35" s="17"/>
      <c r="H35" s="20"/>
      <c r="I35" s="17"/>
      <c r="J35" s="17"/>
      <c r="K35" s="17"/>
      <c r="L35" s="17"/>
      <c r="M35" s="11">
        <f>F35+3</f>
        <v>44209</v>
      </c>
      <c r="N35" s="173"/>
      <c r="O35" s="176"/>
      <c r="P35" s="179"/>
      <c r="Q35" s="182"/>
      <c r="R35" s="169"/>
      <c r="S35" s="169"/>
    </row>
    <row r="36" spans="1:19" ht="19.899999999999999" customHeight="1">
      <c r="A36" s="171"/>
      <c r="B36" s="13" t="s">
        <v>51</v>
      </c>
      <c r="C36" s="33" t="s">
        <v>30</v>
      </c>
      <c r="D36" s="21" t="s">
        <v>123</v>
      </c>
      <c r="E36" s="20">
        <v>44208</v>
      </c>
      <c r="F36" s="19" t="s">
        <v>130</v>
      </c>
      <c r="G36" s="16"/>
      <c r="H36" s="16"/>
      <c r="I36" s="16"/>
      <c r="J36" s="16"/>
      <c r="K36" s="16"/>
      <c r="L36" s="16"/>
      <c r="M36" s="14">
        <f>E36+4</f>
        <v>44212</v>
      </c>
      <c r="N36" s="173"/>
      <c r="O36" s="176"/>
      <c r="P36" s="179"/>
      <c r="Q36" s="182"/>
      <c r="R36" s="169"/>
      <c r="S36" s="169"/>
    </row>
    <row r="37" spans="1:19" ht="19.899999999999999" customHeight="1">
      <c r="A37" s="171"/>
      <c r="B37" s="6" t="s">
        <v>14</v>
      </c>
      <c r="C37" s="23" t="s">
        <v>127</v>
      </c>
      <c r="D37" s="36" t="s">
        <v>133</v>
      </c>
      <c r="E37" s="17"/>
      <c r="F37" s="17"/>
      <c r="G37" s="17"/>
      <c r="H37" s="20" t="s">
        <v>128</v>
      </c>
      <c r="I37" s="17">
        <v>44210</v>
      </c>
      <c r="J37" s="17"/>
      <c r="K37" s="17"/>
      <c r="L37" s="17"/>
      <c r="M37" s="11">
        <f>I37+3</f>
        <v>44213</v>
      </c>
      <c r="N37" s="173"/>
      <c r="O37" s="176"/>
      <c r="P37" s="179"/>
      <c r="Q37" s="182"/>
      <c r="R37" s="169"/>
      <c r="S37" s="169"/>
    </row>
    <row r="38" spans="1:19" ht="19.899999999999999" customHeight="1" thickBot="1">
      <c r="A38" s="172"/>
      <c r="B38" s="12" t="s">
        <v>52</v>
      </c>
      <c r="C38" s="46" t="s">
        <v>20</v>
      </c>
      <c r="D38" s="22" t="s">
        <v>132</v>
      </c>
      <c r="E38" s="47"/>
      <c r="F38" s="48"/>
      <c r="G38" s="18"/>
      <c r="H38" s="18"/>
      <c r="I38" s="18"/>
      <c r="J38" s="18">
        <v>44209</v>
      </c>
      <c r="K38" s="18">
        <f>J38</f>
        <v>44209</v>
      </c>
      <c r="L38" s="18">
        <v>44210</v>
      </c>
      <c r="M38" s="15">
        <f>L38+3</f>
        <v>44213</v>
      </c>
      <c r="N38" s="174"/>
      <c r="O38" s="177"/>
      <c r="P38" s="180"/>
      <c r="Q38" s="183"/>
      <c r="R38" s="170"/>
      <c r="S38" s="170"/>
    </row>
    <row r="39" spans="1:19">
      <c r="P39" s="32"/>
      <c r="Q39" s="37"/>
      <c r="R39" s="37"/>
      <c r="S39" s="38" t="s">
        <v>53</v>
      </c>
    </row>
    <row r="41" spans="1:19" ht="15" customHeight="1">
      <c r="A41" s="212" t="s">
        <v>34</v>
      </c>
      <c r="B41" s="212"/>
      <c r="C41" s="212"/>
      <c r="D41" s="212"/>
      <c r="E41" s="212"/>
      <c r="G41" s="26" t="s">
        <v>23</v>
      </c>
      <c r="H41" s="26" t="s">
        <v>35</v>
      </c>
      <c r="I41" s="26" t="s">
        <v>36</v>
      </c>
      <c r="J41" s="27" t="s">
        <v>37</v>
      </c>
      <c r="K41" s="28" t="s">
        <v>38</v>
      </c>
      <c r="L41" s="29" t="s">
        <v>54</v>
      </c>
      <c r="N41" s="184" t="s">
        <v>39</v>
      </c>
      <c r="O41" s="185"/>
      <c r="P41" s="186"/>
      <c r="Q41" s="184" t="s">
        <v>40</v>
      </c>
      <c r="R41" s="185"/>
      <c r="S41" s="186"/>
    </row>
    <row r="42" spans="1:19" ht="15" customHeight="1">
      <c r="A42" s="25" t="s">
        <v>55</v>
      </c>
      <c r="B42" s="209" t="s">
        <v>56</v>
      </c>
      <c r="C42" s="209"/>
      <c r="D42" s="209"/>
      <c r="E42" s="209"/>
      <c r="G42" s="34" t="s">
        <v>31</v>
      </c>
      <c r="H42" s="31" t="s">
        <v>57</v>
      </c>
      <c r="I42" s="39" t="s">
        <v>87</v>
      </c>
      <c r="J42" s="30" t="s">
        <v>78</v>
      </c>
      <c r="K42" s="40" t="s">
        <v>89</v>
      </c>
      <c r="L42" s="40" t="s">
        <v>89</v>
      </c>
      <c r="N42" s="187" t="s">
        <v>59</v>
      </c>
      <c r="O42" s="188"/>
      <c r="P42" s="189"/>
      <c r="Q42" s="190" t="s">
        <v>60</v>
      </c>
      <c r="R42" s="191"/>
      <c r="S42" s="192"/>
    </row>
    <row r="43" spans="1:19" ht="15" customHeight="1">
      <c r="A43" s="25" t="s">
        <v>61</v>
      </c>
      <c r="B43" s="209" t="s">
        <v>62</v>
      </c>
      <c r="C43" s="209"/>
      <c r="D43" s="209"/>
      <c r="E43" s="209"/>
      <c r="G43" s="34" t="s">
        <v>0</v>
      </c>
      <c r="H43" s="31" t="s">
        <v>57</v>
      </c>
      <c r="I43" s="39" t="s">
        <v>86</v>
      </c>
      <c r="J43" s="30" t="s">
        <v>63</v>
      </c>
      <c r="K43" s="31" t="s">
        <v>64</v>
      </c>
      <c r="L43" s="31" t="s">
        <v>64</v>
      </c>
      <c r="N43" s="199" t="s">
        <v>41</v>
      </c>
      <c r="O43" s="200"/>
      <c r="P43" s="201"/>
      <c r="Q43" s="193"/>
      <c r="R43" s="194"/>
      <c r="S43" s="195"/>
    </row>
    <row r="44" spans="1:19" ht="15" customHeight="1">
      <c r="A44" s="25" t="s">
        <v>65</v>
      </c>
      <c r="B44" s="209" t="s">
        <v>66</v>
      </c>
      <c r="C44" s="209"/>
      <c r="D44" s="209"/>
      <c r="E44" s="209"/>
      <c r="G44" s="31" t="s">
        <v>1</v>
      </c>
      <c r="H44" s="31" t="s">
        <v>67</v>
      </c>
      <c r="I44" s="31" t="s">
        <v>63</v>
      </c>
      <c r="J44" s="30" t="s">
        <v>68</v>
      </c>
      <c r="K44" s="31" t="s">
        <v>58</v>
      </c>
      <c r="L44" s="31" t="s">
        <v>58</v>
      </c>
      <c r="N44" s="202" t="s">
        <v>42</v>
      </c>
      <c r="O44" s="203"/>
      <c r="P44" s="204"/>
      <c r="Q44" s="193"/>
      <c r="R44" s="194"/>
      <c r="S44" s="195"/>
    </row>
    <row r="45" spans="1:19" ht="15" customHeight="1">
      <c r="A45" s="25" t="s">
        <v>69</v>
      </c>
      <c r="B45" s="209" t="s">
        <v>70</v>
      </c>
      <c r="C45" s="209"/>
      <c r="D45" s="209"/>
      <c r="E45" s="209"/>
      <c r="G45" s="210" t="s">
        <v>16</v>
      </c>
      <c r="H45" s="31" t="s">
        <v>71</v>
      </c>
      <c r="I45" s="31" t="s">
        <v>72</v>
      </c>
      <c r="J45" s="30" t="s">
        <v>73</v>
      </c>
      <c r="K45" s="31" t="s">
        <v>74</v>
      </c>
      <c r="L45" s="31" t="s">
        <v>74</v>
      </c>
      <c r="N45" s="202"/>
      <c r="O45" s="203"/>
      <c r="P45" s="204"/>
      <c r="Q45" s="193"/>
      <c r="R45" s="194"/>
      <c r="S45" s="195"/>
    </row>
    <row r="46" spans="1:19" ht="15" customHeight="1">
      <c r="A46" s="25" t="s">
        <v>75</v>
      </c>
      <c r="B46" s="209" t="s">
        <v>76</v>
      </c>
      <c r="C46" s="209"/>
      <c r="D46" s="209"/>
      <c r="E46" s="209"/>
      <c r="G46" s="211"/>
      <c r="H46" s="31" t="s">
        <v>77</v>
      </c>
      <c r="I46" s="31" t="s">
        <v>78</v>
      </c>
      <c r="J46" s="31" t="s">
        <v>73</v>
      </c>
      <c r="K46" s="31" t="s">
        <v>73</v>
      </c>
      <c r="L46" s="31" t="s">
        <v>73</v>
      </c>
      <c r="N46" s="205" t="s">
        <v>79</v>
      </c>
      <c r="O46" s="203"/>
      <c r="P46" s="204"/>
      <c r="Q46" s="193"/>
      <c r="R46" s="194"/>
      <c r="S46" s="195"/>
    </row>
    <row r="47" spans="1:19" ht="15" customHeight="1">
      <c r="A47" s="25" t="s">
        <v>80</v>
      </c>
      <c r="B47" s="209" t="s">
        <v>81</v>
      </c>
      <c r="C47" s="209"/>
      <c r="D47" s="209"/>
      <c r="E47" s="209"/>
      <c r="G47" s="210" t="s">
        <v>2</v>
      </c>
      <c r="H47" s="31" t="s">
        <v>82</v>
      </c>
      <c r="I47" s="31" t="s">
        <v>73</v>
      </c>
      <c r="J47" s="31" t="s">
        <v>63</v>
      </c>
      <c r="K47" s="31" t="s">
        <v>63</v>
      </c>
      <c r="L47" s="31" t="s">
        <v>63</v>
      </c>
      <c r="N47" s="199" t="s">
        <v>17</v>
      </c>
      <c r="O47" s="200"/>
      <c r="P47" s="201"/>
      <c r="Q47" s="193"/>
      <c r="R47" s="194"/>
      <c r="S47" s="195"/>
    </row>
    <row r="48" spans="1:19" ht="15" customHeight="1">
      <c r="A48" s="25" t="s">
        <v>83</v>
      </c>
      <c r="B48" s="209" t="s">
        <v>84</v>
      </c>
      <c r="C48" s="209"/>
      <c r="D48" s="209"/>
      <c r="E48" s="209"/>
      <c r="G48" s="211"/>
      <c r="H48" s="31" t="s">
        <v>85</v>
      </c>
      <c r="I48" s="31" t="s">
        <v>78</v>
      </c>
      <c r="J48" s="31" t="s">
        <v>73</v>
      </c>
      <c r="K48" s="31" t="s">
        <v>73</v>
      </c>
      <c r="L48" s="31" t="s">
        <v>73</v>
      </c>
      <c r="N48" s="206" t="s">
        <v>15</v>
      </c>
      <c r="O48" s="207"/>
      <c r="P48" s="208"/>
      <c r="Q48" s="196"/>
      <c r="R48" s="197"/>
      <c r="S48" s="198"/>
    </row>
  </sheetData>
  <mergeCells count="71">
    <mergeCell ref="R34:R38"/>
    <mergeCell ref="S34:S38"/>
    <mergeCell ref="A34:A38"/>
    <mergeCell ref="N34:N38"/>
    <mergeCell ref="O34:O38"/>
    <mergeCell ref="P34:P38"/>
    <mergeCell ref="Q34:Q38"/>
    <mergeCell ref="R29:R33"/>
    <mergeCell ref="S29:S33"/>
    <mergeCell ref="A29:A33"/>
    <mergeCell ref="N29:N33"/>
    <mergeCell ref="O29:O33"/>
    <mergeCell ref="P29:P33"/>
    <mergeCell ref="Q29:Q33"/>
    <mergeCell ref="S14:S18"/>
    <mergeCell ref="A14:A18"/>
    <mergeCell ref="N14:N18"/>
    <mergeCell ref="O14:O18"/>
    <mergeCell ref="P14:P18"/>
    <mergeCell ref="Q14:Q18"/>
    <mergeCell ref="R14:R18"/>
    <mergeCell ref="Q2:S2"/>
    <mergeCell ref="D2:I2"/>
    <mergeCell ref="R4:R8"/>
    <mergeCell ref="S4:S8"/>
    <mergeCell ref="P4:P8"/>
    <mergeCell ref="S9:S13"/>
    <mergeCell ref="A4:A8"/>
    <mergeCell ref="N9:N13"/>
    <mergeCell ref="O9:O13"/>
    <mergeCell ref="P9:P13"/>
    <mergeCell ref="Q9:Q13"/>
    <mergeCell ref="A9:A13"/>
    <mergeCell ref="N4:N8"/>
    <mergeCell ref="O4:O8"/>
    <mergeCell ref="Q4:Q8"/>
    <mergeCell ref="R9:R13"/>
    <mergeCell ref="A41:E41"/>
    <mergeCell ref="B42:E42"/>
    <mergeCell ref="B43:E43"/>
    <mergeCell ref="B44:E44"/>
    <mergeCell ref="B45:E45"/>
    <mergeCell ref="B46:E46"/>
    <mergeCell ref="B47:E47"/>
    <mergeCell ref="B48:E48"/>
    <mergeCell ref="G45:G46"/>
    <mergeCell ref="G47:G48"/>
    <mergeCell ref="N41:P41"/>
    <mergeCell ref="Q41:S41"/>
    <mergeCell ref="N42:P42"/>
    <mergeCell ref="Q42:S48"/>
    <mergeCell ref="N43:P43"/>
    <mergeCell ref="N44:P44"/>
    <mergeCell ref="N45:P45"/>
    <mergeCell ref="N46:P46"/>
    <mergeCell ref="N47:P47"/>
    <mergeCell ref="N48:P48"/>
    <mergeCell ref="R19:R23"/>
    <mergeCell ref="S19:S23"/>
    <mergeCell ref="A19:A23"/>
    <mergeCell ref="N19:N23"/>
    <mergeCell ref="O19:O23"/>
    <mergeCell ref="P19:P23"/>
    <mergeCell ref="Q19:Q23"/>
    <mergeCell ref="R24:R28"/>
    <mergeCell ref="S24:S28"/>
    <mergeCell ref="A24:A28"/>
    <mergeCell ref="N24:N28"/>
    <mergeCell ref="O24:O28"/>
    <mergeCell ref="P24:P28"/>
    <mergeCell ref="Q24:Q28"/>
  </mergeCells>
  <phoneticPr fontId="1"/>
  <hyperlinks>
    <hyperlink ref="N44" r:id="rId1" xr:uid="{0703A4D1-B8AF-4A37-A78E-B407FA28F5B8}"/>
    <hyperlink ref="N48" r:id="rId2" xr:uid="{CE26053C-52AF-4952-8FB2-E58A45297D2C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6D7C-DAD8-492B-B372-D2FF3E18CDAC}">
  <sheetPr>
    <tabColor theme="5" tint="0.59999389629810485"/>
    <pageSetUpPr fitToPage="1"/>
  </sheetPr>
  <dimension ref="A2:Q107"/>
  <sheetViews>
    <sheetView tabSelected="1" zoomScale="55" zoomScaleNormal="55" zoomScaleSheetLayoutView="50" workbookViewId="0">
      <selection activeCell="L103" sqref="L103"/>
    </sheetView>
  </sheetViews>
  <sheetFormatPr defaultColWidth="9" defaultRowHeight="20.25"/>
  <cols>
    <col min="1" max="1" width="8.75" style="52" bestFit="1" customWidth="1"/>
    <col min="2" max="3" width="15.125" style="52" customWidth="1"/>
    <col min="4" max="4" width="56.125" style="52" customWidth="1"/>
    <col min="5" max="5" width="22" style="52" customWidth="1"/>
    <col min="6" max="6" width="36.375" style="52" customWidth="1"/>
    <col min="7" max="7" width="28.625" style="52" customWidth="1"/>
    <col min="8" max="8" width="27.5" style="52" customWidth="1"/>
    <col min="9" max="10" width="37.625" style="52" customWidth="1"/>
    <col min="11" max="11" width="18.75" style="52" customWidth="1"/>
    <col min="12" max="12" width="34.375" style="52" customWidth="1"/>
    <col min="13" max="13" width="19.875" style="52" customWidth="1"/>
    <col min="14" max="14" width="20" style="52" customWidth="1"/>
    <col min="15" max="15" width="20.5" style="52" customWidth="1"/>
    <col min="16" max="16" width="20.125" style="52" customWidth="1"/>
    <col min="17" max="17" width="21.5" style="52" customWidth="1"/>
    <col min="18" max="16384" width="9" style="52"/>
  </cols>
  <sheetData>
    <row r="2" spans="1:17" ht="75.75" customHeight="1" thickBot="1">
      <c r="A2" s="49"/>
      <c r="B2" s="50"/>
      <c r="C2" s="50"/>
      <c r="D2" s="50"/>
      <c r="E2" s="245"/>
      <c r="F2" s="245"/>
      <c r="G2" s="245"/>
      <c r="H2" s="245"/>
      <c r="I2" s="134"/>
      <c r="J2" s="134"/>
      <c r="K2" s="51"/>
      <c r="L2" s="51"/>
      <c r="M2" s="51"/>
      <c r="N2" s="51"/>
      <c r="O2" s="246" t="s">
        <v>313</v>
      </c>
      <c r="P2" s="247"/>
      <c r="Q2" s="247"/>
    </row>
    <row r="3" spans="1:17" ht="46.5" customHeight="1" thickTop="1" thickBot="1">
      <c r="A3" s="53" t="s">
        <v>22</v>
      </c>
      <c r="B3" s="53" t="s">
        <v>23</v>
      </c>
      <c r="C3" s="53" t="s">
        <v>233</v>
      </c>
      <c r="D3" s="54" t="s">
        <v>13</v>
      </c>
      <c r="E3" s="53" t="s">
        <v>11</v>
      </c>
      <c r="F3" s="53" t="s">
        <v>5</v>
      </c>
      <c r="G3" s="53" t="s">
        <v>6</v>
      </c>
      <c r="H3" s="53" t="s">
        <v>3</v>
      </c>
      <c r="I3" s="147" t="s">
        <v>7</v>
      </c>
      <c r="J3" s="147" t="s">
        <v>291</v>
      </c>
      <c r="K3" s="55" t="s">
        <v>226</v>
      </c>
      <c r="L3" s="56" t="s">
        <v>12</v>
      </c>
      <c r="M3" s="53" t="s">
        <v>11</v>
      </c>
      <c r="N3" s="55" t="s">
        <v>227</v>
      </c>
      <c r="O3" s="57" t="s">
        <v>26</v>
      </c>
      <c r="P3" s="57" t="s">
        <v>21</v>
      </c>
      <c r="Q3" s="57" t="s">
        <v>18</v>
      </c>
    </row>
    <row r="4" spans="1:17" ht="19.899999999999999" hidden="1" customHeight="1" thickTop="1" thickBot="1">
      <c r="A4" s="218">
        <v>52</v>
      </c>
      <c r="B4" s="58" t="s">
        <v>48</v>
      </c>
      <c r="C4" s="111"/>
      <c r="D4" s="59" t="s">
        <v>88</v>
      </c>
      <c r="E4" s="60" t="s">
        <v>101</v>
      </c>
      <c r="F4" s="61"/>
      <c r="G4" s="62">
        <v>44552</v>
      </c>
      <c r="H4" s="62"/>
      <c r="I4" s="136"/>
      <c r="J4" s="136"/>
      <c r="K4" s="63">
        <f>G4+3</f>
        <v>44555</v>
      </c>
      <c r="L4" s="239" t="s">
        <v>134</v>
      </c>
      <c r="M4" s="223" t="s">
        <v>115</v>
      </c>
      <c r="N4" s="226">
        <v>44208</v>
      </c>
      <c r="O4" s="229">
        <f>N4+21</f>
        <v>44229</v>
      </c>
      <c r="P4" s="232">
        <f>O4+2</f>
        <v>44231</v>
      </c>
      <c r="Q4" s="232">
        <f>N4+23</f>
        <v>44231</v>
      </c>
    </row>
    <row r="5" spans="1:17" ht="19.899999999999999" hidden="1" customHeight="1" thickTop="1">
      <c r="A5" s="218"/>
      <c r="B5" s="64" t="s">
        <v>31</v>
      </c>
      <c r="C5" s="112"/>
      <c r="D5" s="65" t="s">
        <v>33</v>
      </c>
      <c r="E5" s="66" t="s">
        <v>101</v>
      </c>
      <c r="F5" s="67">
        <v>44550</v>
      </c>
      <c r="G5" s="67"/>
      <c r="H5" s="68"/>
      <c r="I5" s="137"/>
      <c r="J5" s="137"/>
      <c r="K5" s="69">
        <f>F5+3</f>
        <v>44553</v>
      </c>
      <c r="L5" s="239"/>
      <c r="M5" s="224"/>
      <c r="N5" s="227"/>
      <c r="O5" s="230"/>
      <c r="P5" s="233"/>
      <c r="Q5" s="233"/>
    </row>
    <row r="6" spans="1:17" ht="19.899999999999999" hidden="1" customHeight="1" thickTop="1">
      <c r="A6" s="218"/>
      <c r="B6" s="70" t="s">
        <v>51</v>
      </c>
      <c r="C6" s="111"/>
      <c r="D6" s="59" t="s">
        <v>27</v>
      </c>
      <c r="E6" s="71" t="s">
        <v>100</v>
      </c>
      <c r="F6" s="72" t="s">
        <v>103</v>
      </c>
      <c r="G6" s="73"/>
      <c r="H6" s="73"/>
      <c r="I6" s="138"/>
      <c r="J6" s="138"/>
      <c r="K6" s="74" t="e">
        <f>#REF!+4</f>
        <v>#REF!</v>
      </c>
      <c r="L6" s="239"/>
      <c r="M6" s="224"/>
      <c r="N6" s="227"/>
      <c r="O6" s="230"/>
      <c r="P6" s="233"/>
      <c r="Q6" s="233"/>
    </row>
    <row r="7" spans="1:17" ht="19.899999999999999" hidden="1" customHeight="1" thickTop="1">
      <c r="A7" s="218"/>
      <c r="B7" s="64" t="s">
        <v>14</v>
      </c>
      <c r="C7" s="112"/>
      <c r="D7" s="65" t="s">
        <v>127</v>
      </c>
      <c r="E7" s="66" t="s">
        <v>104</v>
      </c>
      <c r="F7" s="67"/>
      <c r="G7" s="67"/>
      <c r="H7" s="68" t="s">
        <v>139</v>
      </c>
      <c r="I7" s="137"/>
      <c r="J7" s="137"/>
      <c r="K7" s="69" t="e">
        <f>#REF!+3</f>
        <v>#REF!</v>
      </c>
      <c r="L7" s="239"/>
      <c r="M7" s="224"/>
      <c r="N7" s="227"/>
      <c r="O7" s="230"/>
      <c r="P7" s="233"/>
      <c r="Q7" s="233"/>
    </row>
    <row r="8" spans="1:17" ht="19.899999999999999" hidden="1" customHeight="1" thickTop="1">
      <c r="A8" s="219"/>
      <c r="B8" s="75" t="s">
        <v>52</v>
      </c>
      <c r="C8" s="113"/>
      <c r="D8" s="76" t="s">
        <v>20</v>
      </c>
      <c r="E8" s="77" t="s">
        <v>108</v>
      </c>
      <c r="F8" s="78"/>
      <c r="G8" s="79"/>
      <c r="H8" s="79"/>
      <c r="I8" s="139"/>
      <c r="J8" s="139"/>
      <c r="K8" s="80" t="e">
        <f>#REF!+3</f>
        <v>#REF!</v>
      </c>
      <c r="L8" s="240"/>
      <c r="M8" s="225"/>
      <c r="N8" s="228"/>
      <c r="O8" s="231"/>
      <c r="P8" s="234"/>
      <c r="Q8" s="234"/>
    </row>
    <row r="9" spans="1:17" ht="19.899999999999999" hidden="1" customHeight="1" thickTop="1">
      <c r="A9" s="218">
        <v>11</v>
      </c>
      <c r="B9" s="58" t="s">
        <v>48</v>
      </c>
      <c r="C9" s="111"/>
      <c r="D9" s="59" t="s">
        <v>153</v>
      </c>
      <c r="E9" s="60" t="s">
        <v>144</v>
      </c>
      <c r="F9" s="61"/>
      <c r="G9" s="62">
        <v>44632</v>
      </c>
      <c r="H9" s="62"/>
      <c r="I9" s="136"/>
      <c r="J9" s="136"/>
      <c r="K9" s="63">
        <f>G9+3</f>
        <v>44635</v>
      </c>
      <c r="L9" s="239" t="s">
        <v>154</v>
      </c>
      <c r="M9" s="223" t="s">
        <v>147</v>
      </c>
      <c r="N9" s="226">
        <v>44639</v>
      </c>
      <c r="O9" s="229">
        <f>N9+21</f>
        <v>44660</v>
      </c>
      <c r="P9" s="232">
        <f>O9+2</f>
        <v>44662</v>
      </c>
      <c r="Q9" s="232">
        <f>N9+23</f>
        <v>44662</v>
      </c>
    </row>
    <row r="10" spans="1:17" ht="19.899999999999999" hidden="1" customHeight="1" thickTop="1">
      <c r="A10" s="218"/>
      <c r="B10" s="64" t="s">
        <v>31</v>
      </c>
      <c r="C10" s="112"/>
      <c r="D10" s="65" t="s">
        <v>33</v>
      </c>
      <c r="E10" s="66" t="s">
        <v>142</v>
      </c>
      <c r="F10" s="67">
        <v>44627</v>
      </c>
      <c r="G10" s="67"/>
      <c r="H10" s="68"/>
      <c r="I10" s="137"/>
      <c r="J10" s="137"/>
      <c r="K10" s="69">
        <f>F10+3</f>
        <v>44630</v>
      </c>
      <c r="L10" s="239"/>
      <c r="M10" s="224"/>
      <c r="N10" s="227"/>
      <c r="O10" s="230"/>
      <c r="P10" s="233"/>
      <c r="Q10" s="233"/>
    </row>
    <row r="11" spans="1:17" ht="19.899999999999999" hidden="1" customHeight="1" thickTop="1">
      <c r="A11" s="218"/>
      <c r="B11" s="70" t="s">
        <v>51</v>
      </c>
      <c r="C11" s="111"/>
      <c r="D11" s="59" t="s">
        <v>30</v>
      </c>
      <c r="E11" s="71" t="s">
        <v>141</v>
      </c>
      <c r="F11" s="72" t="s">
        <v>145</v>
      </c>
      <c r="G11" s="73"/>
      <c r="H11" s="73"/>
      <c r="I11" s="138"/>
      <c r="J11" s="138"/>
      <c r="K11" s="74">
        <v>44633</v>
      </c>
      <c r="L11" s="239"/>
      <c r="M11" s="224"/>
      <c r="N11" s="227"/>
      <c r="O11" s="230"/>
      <c r="P11" s="233"/>
      <c r="Q11" s="233"/>
    </row>
    <row r="12" spans="1:17" ht="19.899999999999999" hidden="1" customHeight="1" thickTop="1">
      <c r="A12" s="218"/>
      <c r="B12" s="64" t="s">
        <v>14</v>
      </c>
      <c r="C12" s="112"/>
      <c r="D12" s="65" t="s">
        <v>156</v>
      </c>
      <c r="E12" s="66" t="s">
        <v>143</v>
      </c>
      <c r="F12" s="67"/>
      <c r="G12" s="67"/>
      <c r="H12" s="68" t="s">
        <v>146</v>
      </c>
      <c r="I12" s="137"/>
      <c r="J12" s="137"/>
      <c r="K12" s="69" t="e">
        <f>#REF!+3</f>
        <v>#REF!</v>
      </c>
      <c r="L12" s="239"/>
      <c r="M12" s="224"/>
      <c r="N12" s="227"/>
      <c r="O12" s="230"/>
      <c r="P12" s="233"/>
      <c r="Q12" s="233"/>
    </row>
    <row r="13" spans="1:17" ht="19.899999999999999" hidden="1" customHeight="1" thickTop="1">
      <c r="A13" s="219"/>
      <c r="B13" s="75" t="s">
        <v>52</v>
      </c>
      <c r="C13" s="113"/>
      <c r="D13" s="76" t="s">
        <v>153</v>
      </c>
      <c r="E13" s="77" t="s">
        <v>144</v>
      </c>
      <c r="F13" s="78"/>
      <c r="G13" s="79"/>
      <c r="H13" s="79"/>
      <c r="I13" s="139"/>
      <c r="J13" s="139"/>
      <c r="K13" s="80" t="e">
        <f>#REF!+3</f>
        <v>#REF!</v>
      </c>
      <c r="L13" s="240"/>
      <c r="M13" s="225"/>
      <c r="N13" s="228"/>
      <c r="O13" s="231"/>
      <c r="P13" s="234"/>
      <c r="Q13" s="234"/>
    </row>
    <row r="14" spans="1:17" ht="19.899999999999999" hidden="1" customHeight="1" thickTop="1">
      <c r="A14" s="218">
        <v>12</v>
      </c>
      <c r="B14" s="58" t="s">
        <v>48</v>
      </c>
      <c r="C14" s="111"/>
      <c r="D14" s="59" t="s">
        <v>88</v>
      </c>
      <c r="E14" s="60" t="s">
        <v>144</v>
      </c>
      <c r="F14" s="61"/>
      <c r="G14" s="62">
        <v>44636</v>
      </c>
      <c r="H14" s="62"/>
      <c r="I14" s="136"/>
      <c r="J14" s="136"/>
      <c r="K14" s="63">
        <f>G14+3</f>
        <v>44639</v>
      </c>
      <c r="L14" s="239" t="s">
        <v>155</v>
      </c>
      <c r="M14" s="223" t="s">
        <v>152</v>
      </c>
      <c r="N14" s="226">
        <v>44645</v>
      </c>
      <c r="O14" s="229">
        <f>N14+21</f>
        <v>44666</v>
      </c>
      <c r="P14" s="232">
        <f>O14+2</f>
        <v>44668</v>
      </c>
      <c r="Q14" s="232">
        <f>N14+23</f>
        <v>44668</v>
      </c>
    </row>
    <row r="15" spans="1:17" ht="19.899999999999999" hidden="1" customHeight="1" thickTop="1">
      <c r="A15" s="218"/>
      <c r="B15" s="64" t="s">
        <v>31</v>
      </c>
      <c r="C15" s="112"/>
      <c r="D15" s="65" t="s">
        <v>32</v>
      </c>
      <c r="E15" s="66" t="s">
        <v>144</v>
      </c>
      <c r="F15" s="67">
        <v>44634</v>
      </c>
      <c r="G15" s="67"/>
      <c r="H15" s="68"/>
      <c r="I15" s="137"/>
      <c r="J15" s="137"/>
      <c r="K15" s="69">
        <f>F15+3</f>
        <v>44637</v>
      </c>
      <c r="L15" s="239"/>
      <c r="M15" s="224"/>
      <c r="N15" s="227"/>
      <c r="O15" s="230"/>
      <c r="P15" s="233"/>
      <c r="Q15" s="233"/>
    </row>
    <row r="16" spans="1:17" ht="19.899999999999999" hidden="1" customHeight="1" thickTop="1">
      <c r="A16" s="218"/>
      <c r="B16" s="70" t="s">
        <v>51</v>
      </c>
      <c r="C16" s="111"/>
      <c r="D16" s="59" t="s">
        <v>28</v>
      </c>
      <c r="E16" s="71" t="s">
        <v>143</v>
      </c>
      <c r="F16" s="72" t="s">
        <v>150</v>
      </c>
      <c r="G16" s="73"/>
      <c r="H16" s="73"/>
      <c r="I16" s="138"/>
      <c r="J16" s="138"/>
      <c r="K16" s="74">
        <v>44640</v>
      </c>
      <c r="L16" s="239"/>
      <c r="M16" s="224"/>
      <c r="N16" s="227"/>
      <c r="O16" s="230"/>
      <c r="P16" s="233"/>
      <c r="Q16" s="233"/>
    </row>
    <row r="17" spans="1:17" ht="19.899999999999999" hidden="1" customHeight="1" thickTop="1">
      <c r="A17" s="218"/>
      <c r="B17" s="64" t="s">
        <v>14</v>
      </c>
      <c r="C17" s="112"/>
      <c r="D17" s="65" t="s">
        <v>29</v>
      </c>
      <c r="E17" s="66" t="s">
        <v>148</v>
      </c>
      <c r="F17" s="67"/>
      <c r="G17" s="67"/>
      <c r="H17" s="68" t="s">
        <v>151</v>
      </c>
      <c r="I17" s="137"/>
      <c r="J17" s="137"/>
      <c r="K17" s="69" t="e">
        <f>#REF!+3</f>
        <v>#REF!</v>
      </c>
      <c r="L17" s="239"/>
      <c r="M17" s="224"/>
      <c r="N17" s="227"/>
      <c r="O17" s="230"/>
      <c r="P17" s="233"/>
      <c r="Q17" s="233"/>
    </row>
    <row r="18" spans="1:17" ht="19.899999999999999" hidden="1" customHeight="1" thickTop="1">
      <c r="A18" s="219"/>
      <c r="B18" s="75" t="s">
        <v>52</v>
      </c>
      <c r="C18" s="113"/>
      <c r="D18" s="76" t="s">
        <v>153</v>
      </c>
      <c r="E18" s="77" t="s">
        <v>149</v>
      </c>
      <c r="F18" s="78"/>
      <c r="G18" s="79"/>
      <c r="H18" s="79"/>
      <c r="I18" s="139"/>
      <c r="J18" s="139"/>
      <c r="K18" s="80"/>
      <c r="L18" s="240"/>
      <c r="M18" s="225"/>
      <c r="N18" s="228"/>
      <c r="O18" s="231"/>
      <c r="P18" s="234"/>
      <c r="Q18" s="234"/>
    </row>
    <row r="19" spans="1:17" ht="19.899999999999999" hidden="1" customHeight="1" thickTop="1">
      <c r="A19" s="218">
        <v>17</v>
      </c>
      <c r="B19" s="58" t="s">
        <v>48</v>
      </c>
      <c r="C19" s="111"/>
      <c r="D19" s="59" t="s">
        <v>88</v>
      </c>
      <c r="E19" s="60" t="s">
        <v>158</v>
      </c>
      <c r="F19" s="61"/>
      <c r="G19" s="62">
        <v>44674</v>
      </c>
      <c r="H19" s="62"/>
      <c r="I19" s="136"/>
      <c r="J19" s="136"/>
      <c r="K19" s="63">
        <f>G19+3</f>
        <v>44677</v>
      </c>
      <c r="L19" s="239" t="s">
        <v>171</v>
      </c>
      <c r="M19" s="223" t="s">
        <v>163</v>
      </c>
      <c r="N19" s="226">
        <v>44684</v>
      </c>
      <c r="O19" s="229">
        <f>N19+21</f>
        <v>44705</v>
      </c>
      <c r="P19" s="232">
        <f>O19+2</f>
        <v>44707</v>
      </c>
      <c r="Q19" s="232">
        <f>N19+23</f>
        <v>44707</v>
      </c>
    </row>
    <row r="20" spans="1:17" ht="19.899999999999999" hidden="1" customHeight="1" thickTop="1">
      <c r="A20" s="218"/>
      <c r="B20" s="64" t="s">
        <v>31</v>
      </c>
      <c r="C20" s="112"/>
      <c r="D20" s="65" t="s">
        <v>153</v>
      </c>
      <c r="E20" s="81" t="s">
        <v>158</v>
      </c>
      <c r="F20" s="104"/>
      <c r="G20" s="67"/>
      <c r="H20" s="68"/>
      <c r="I20" s="137"/>
      <c r="J20" s="137"/>
      <c r="K20" s="69"/>
      <c r="L20" s="239"/>
      <c r="M20" s="224"/>
      <c r="N20" s="227"/>
      <c r="O20" s="230"/>
      <c r="P20" s="233"/>
      <c r="Q20" s="233"/>
    </row>
    <row r="21" spans="1:17" ht="19.899999999999999" hidden="1" customHeight="1" thickTop="1">
      <c r="A21" s="218"/>
      <c r="B21" s="70" t="s">
        <v>51</v>
      </c>
      <c r="C21" s="111"/>
      <c r="D21" s="59" t="s">
        <v>27</v>
      </c>
      <c r="E21" s="71" t="s">
        <v>157</v>
      </c>
      <c r="F21" s="72" t="s">
        <v>159</v>
      </c>
      <c r="G21" s="73"/>
      <c r="H21" s="73"/>
      <c r="I21" s="138"/>
      <c r="J21" s="138"/>
      <c r="K21" s="74">
        <v>44675</v>
      </c>
      <c r="L21" s="239"/>
      <c r="M21" s="224"/>
      <c r="N21" s="227"/>
      <c r="O21" s="230"/>
      <c r="P21" s="233"/>
      <c r="Q21" s="233"/>
    </row>
    <row r="22" spans="1:17" ht="19.899999999999999" hidden="1" customHeight="1" thickTop="1">
      <c r="A22" s="218"/>
      <c r="B22" s="64" t="s">
        <v>14</v>
      </c>
      <c r="C22" s="112"/>
      <c r="D22" s="65" t="s">
        <v>156</v>
      </c>
      <c r="E22" s="66" t="s">
        <v>160</v>
      </c>
      <c r="F22" s="67"/>
      <c r="G22" s="67"/>
      <c r="H22" s="68" t="s">
        <v>161</v>
      </c>
      <c r="I22" s="137"/>
      <c r="J22" s="137"/>
      <c r="K22" s="69" t="e">
        <f>#REF!+3</f>
        <v>#REF!</v>
      </c>
      <c r="L22" s="239"/>
      <c r="M22" s="224"/>
      <c r="N22" s="227"/>
      <c r="O22" s="230"/>
      <c r="P22" s="233"/>
      <c r="Q22" s="233"/>
    </row>
    <row r="23" spans="1:17" ht="19.899999999999999" hidden="1" customHeight="1" thickTop="1">
      <c r="A23" s="219"/>
      <c r="B23" s="75" t="s">
        <v>52</v>
      </c>
      <c r="C23" s="113"/>
      <c r="D23" s="76" t="s">
        <v>20</v>
      </c>
      <c r="E23" s="77" t="s">
        <v>162</v>
      </c>
      <c r="F23" s="78"/>
      <c r="G23" s="79"/>
      <c r="H23" s="79"/>
      <c r="I23" s="139"/>
      <c r="J23" s="139"/>
      <c r="K23" s="80" t="e">
        <f>#REF!+3</f>
        <v>#REF!</v>
      </c>
      <c r="L23" s="240"/>
      <c r="M23" s="225"/>
      <c r="N23" s="228"/>
      <c r="O23" s="231"/>
      <c r="P23" s="234"/>
      <c r="Q23" s="234"/>
    </row>
    <row r="24" spans="1:17" ht="19.899999999999999" hidden="1" customHeight="1" thickTop="1">
      <c r="A24" s="218">
        <v>18</v>
      </c>
      <c r="B24" s="82" t="s">
        <v>48</v>
      </c>
      <c r="C24" s="114"/>
      <c r="D24" s="83" t="s">
        <v>88</v>
      </c>
      <c r="E24" s="84" t="s">
        <v>162</v>
      </c>
      <c r="F24" s="85"/>
      <c r="G24" s="86" t="s">
        <v>194</v>
      </c>
      <c r="H24" s="86"/>
      <c r="I24" s="140"/>
      <c r="J24" s="140"/>
      <c r="K24" s="87" t="e">
        <f>G24+3</f>
        <v>#VALUE!</v>
      </c>
      <c r="L24" s="239" t="s">
        <v>154</v>
      </c>
      <c r="M24" s="223" t="s">
        <v>172</v>
      </c>
      <c r="N24" s="226">
        <v>44693</v>
      </c>
      <c r="O24" s="229">
        <f>N24+21</f>
        <v>44714</v>
      </c>
      <c r="P24" s="232">
        <f>O24+2</f>
        <v>44716</v>
      </c>
      <c r="Q24" s="232">
        <f>N24+23</f>
        <v>44716</v>
      </c>
    </row>
    <row r="25" spans="1:17" ht="19.899999999999999" hidden="1" customHeight="1" thickTop="1">
      <c r="A25" s="218"/>
      <c r="B25" s="64" t="s">
        <v>31</v>
      </c>
      <c r="C25" s="112"/>
      <c r="D25" s="65" t="s">
        <v>33</v>
      </c>
      <c r="E25" s="66" t="s">
        <v>162</v>
      </c>
      <c r="F25" s="67">
        <v>44676</v>
      </c>
      <c r="G25" s="67"/>
      <c r="H25" s="68"/>
      <c r="I25" s="137"/>
      <c r="J25" s="137"/>
      <c r="K25" s="69">
        <f>F25+3</f>
        <v>44679</v>
      </c>
      <c r="L25" s="239"/>
      <c r="M25" s="224"/>
      <c r="N25" s="227"/>
      <c r="O25" s="230"/>
      <c r="P25" s="233"/>
      <c r="Q25" s="233"/>
    </row>
    <row r="26" spans="1:17" ht="19.899999999999999" hidden="1" customHeight="1" thickTop="1">
      <c r="A26" s="218"/>
      <c r="B26" s="70" t="s">
        <v>51</v>
      </c>
      <c r="C26" s="111"/>
      <c r="D26" s="59" t="s">
        <v>30</v>
      </c>
      <c r="E26" s="88" t="s">
        <v>160</v>
      </c>
      <c r="F26" s="104"/>
      <c r="G26" s="73"/>
      <c r="H26" s="73"/>
      <c r="I26" s="138"/>
      <c r="J26" s="138"/>
      <c r="K26" s="74"/>
      <c r="L26" s="239"/>
      <c r="M26" s="224"/>
      <c r="N26" s="227"/>
      <c r="O26" s="230"/>
      <c r="P26" s="233"/>
      <c r="Q26" s="233"/>
    </row>
    <row r="27" spans="1:17" ht="19.899999999999999" hidden="1" customHeight="1" thickTop="1">
      <c r="A27" s="218"/>
      <c r="B27" s="64" t="s">
        <v>14</v>
      </c>
      <c r="C27" s="112"/>
      <c r="D27" s="65" t="s">
        <v>29</v>
      </c>
      <c r="E27" s="66" t="s">
        <v>165</v>
      </c>
      <c r="F27" s="67"/>
      <c r="G27" s="67"/>
      <c r="H27" s="68" t="s">
        <v>167</v>
      </c>
      <c r="I27" s="137"/>
      <c r="J27" s="137"/>
      <c r="K27" s="69" t="e">
        <f>#REF!+3</f>
        <v>#REF!</v>
      </c>
      <c r="L27" s="239"/>
      <c r="M27" s="224"/>
      <c r="N27" s="227"/>
      <c r="O27" s="230"/>
      <c r="P27" s="233"/>
      <c r="Q27" s="233"/>
    </row>
    <row r="28" spans="1:17" ht="19.899999999999999" hidden="1" customHeight="1" thickTop="1">
      <c r="A28" s="219"/>
      <c r="B28" s="75" t="s">
        <v>52</v>
      </c>
      <c r="C28" s="113"/>
      <c r="D28" s="76" t="s">
        <v>20</v>
      </c>
      <c r="E28" s="77" t="s">
        <v>164</v>
      </c>
      <c r="F28" s="78"/>
      <c r="G28" s="79"/>
      <c r="H28" s="79"/>
      <c r="I28" s="139"/>
      <c r="J28" s="139"/>
      <c r="K28" s="80" t="e">
        <f>#REF!+3</f>
        <v>#REF!</v>
      </c>
      <c r="L28" s="240"/>
      <c r="M28" s="225"/>
      <c r="N28" s="228"/>
      <c r="O28" s="231"/>
      <c r="P28" s="234"/>
      <c r="Q28" s="234"/>
    </row>
    <row r="29" spans="1:17" ht="19.899999999999999" hidden="1" customHeight="1" thickTop="1">
      <c r="A29" s="218">
        <v>19</v>
      </c>
      <c r="B29" s="58" t="s">
        <v>48</v>
      </c>
      <c r="C29" s="111"/>
      <c r="D29" s="59" t="s">
        <v>88</v>
      </c>
      <c r="E29" s="60" t="s">
        <v>164</v>
      </c>
      <c r="F29" s="61"/>
      <c r="G29" s="62">
        <v>44685</v>
      </c>
      <c r="H29" s="62"/>
      <c r="I29" s="136"/>
      <c r="J29" s="136"/>
      <c r="K29" s="63">
        <f>G29+3</f>
        <v>44688</v>
      </c>
      <c r="L29" s="239" t="s">
        <v>137</v>
      </c>
      <c r="M29" s="223" t="s">
        <v>193</v>
      </c>
      <c r="N29" s="226">
        <v>44700</v>
      </c>
      <c r="O29" s="229">
        <f>N29+21</f>
        <v>44721</v>
      </c>
      <c r="P29" s="232">
        <f>O29+2</f>
        <v>44723</v>
      </c>
      <c r="Q29" s="232">
        <f>N29+23</f>
        <v>44723</v>
      </c>
    </row>
    <row r="30" spans="1:17" ht="19.899999999999999" hidden="1" customHeight="1" thickTop="1">
      <c r="A30" s="218"/>
      <c r="B30" s="64" t="s">
        <v>31</v>
      </c>
      <c r="C30" s="112"/>
      <c r="D30" s="65" t="s">
        <v>32</v>
      </c>
      <c r="E30" s="66" t="s">
        <v>164</v>
      </c>
      <c r="F30" s="67">
        <v>44683</v>
      </c>
      <c r="G30" s="67"/>
      <c r="H30" s="68"/>
      <c r="I30" s="137"/>
      <c r="J30" s="137"/>
      <c r="K30" s="69">
        <f>F30+3</f>
        <v>44686</v>
      </c>
      <c r="L30" s="239"/>
      <c r="M30" s="224"/>
      <c r="N30" s="227"/>
      <c r="O30" s="230"/>
      <c r="P30" s="233"/>
      <c r="Q30" s="233"/>
    </row>
    <row r="31" spans="1:17" ht="19.899999999999999" hidden="1" customHeight="1" thickTop="1">
      <c r="A31" s="218"/>
      <c r="B31" s="70" t="s">
        <v>51</v>
      </c>
      <c r="C31" s="111"/>
      <c r="D31" s="59" t="s">
        <v>28</v>
      </c>
      <c r="E31" s="71" t="s">
        <v>165</v>
      </c>
      <c r="F31" s="72" t="s">
        <v>166</v>
      </c>
      <c r="G31" s="73"/>
      <c r="H31" s="73"/>
      <c r="I31" s="138"/>
      <c r="J31" s="138"/>
      <c r="K31" s="74">
        <v>44689</v>
      </c>
      <c r="L31" s="239"/>
      <c r="M31" s="224"/>
      <c r="N31" s="227"/>
      <c r="O31" s="230"/>
      <c r="P31" s="233"/>
      <c r="Q31" s="233"/>
    </row>
    <row r="32" spans="1:17" ht="19.899999999999999" hidden="1" customHeight="1" thickTop="1">
      <c r="A32" s="218"/>
      <c r="B32" s="64" t="s">
        <v>14</v>
      </c>
      <c r="C32" s="112"/>
      <c r="D32" s="65" t="s">
        <v>140</v>
      </c>
      <c r="E32" s="66" t="s">
        <v>168</v>
      </c>
      <c r="F32" s="67"/>
      <c r="G32" s="67"/>
      <c r="H32" s="68" t="s">
        <v>169</v>
      </c>
      <c r="I32" s="137"/>
      <c r="J32" s="137"/>
      <c r="K32" s="69" t="e">
        <f>#REF!+3</f>
        <v>#REF!</v>
      </c>
      <c r="L32" s="239"/>
      <c r="M32" s="224"/>
      <c r="N32" s="227"/>
      <c r="O32" s="230"/>
      <c r="P32" s="233"/>
      <c r="Q32" s="233"/>
    </row>
    <row r="33" spans="1:17" ht="19.899999999999999" hidden="1" customHeight="1" thickTop="1">
      <c r="A33" s="219"/>
      <c r="B33" s="75" t="s">
        <v>52</v>
      </c>
      <c r="C33" s="113"/>
      <c r="D33" s="76" t="s">
        <v>20</v>
      </c>
      <c r="E33" s="77" t="s">
        <v>170</v>
      </c>
      <c r="F33" s="78"/>
      <c r="G33" s="79"/>
      <c r="H33" s="79"/>
      <c r="I33" s="139"/>
      <c r="J33" s="139"/>
      <c r="K33" s="80" t="e">
        <f>#REF!+3</f>
        <v>#REF!</v>
      </c>
      <c r="L33" s="240"/>
      <c r="M33" s="225"/>
      <c r="N33" s="228"/>
      <c r="O33" s="231"/>
      <c r="P33" s="234"/>
      <c r="Q33" s="234"/>
    </row>
    <row r="34" spans="1:17" ht="19.899999999999999" hidden="1" customHeight="1" thickTop="1">
      <c r="A34" s="218">
        <v>20</v>
      </c>
      <c r="B34" s="58" t="s">
        <v>48</v>
      </c>
      <c r="C34" s="111"/>
      <c r="D34" s="59" t="s">
        <v>88</v>
      </c>
      <c r="E34" s="60" t="s">
        <v>170</v>
      </c>
      <c r="F34" s="61"/>
      <c r="G34" s="62">
        <v>44692</v>
      </c>
      <c r="H34" s="62"/>
      <c r="I34" s="136"/>
      <c r="J34" s="136"/>
      <c r="K34" s="63">
        <f>G34+3</f>
        <v>44695</v>
      </c>
      <c r="L34" s="239" t="s">
        <v>186</v>
      </c>
      <c r="M34" s="223" t="s">
        <v>181</v>
      </c>
      <c r="N34" s="226">
        <v>44706</v>
      </c>
      <c r="O34" s="229">
        <f>N34+21</f>
        <v>44727</v>
      </c>
      <c r="P34" s="232">
        <f>O34+2</f>
        <v>44729</v>
      </c>
      <c r="Q34" s="232">
        <f>N34+23</f>
        <v>44729</v>
      </c>
    </row>
    <row r="35" spans="1:17" ht="19.899999999999999" hidden="1" customHeight="1" thickTop="1">
      <c r="A35" s="218"/>
      <c r="B35" s="64" t="s">
        <v>31</v>
      </c>
      <c r="C35" s="112"/>
      <c r="D35" s="65" t="s">
        <v>184</v>
      </c>
      <c r="E35" s="66" t="s">
        <v>170</v>
      </c>
      <c r="F35" s="67">
        <v>44690</v>
      </c>
      <c r="G35" s="67"/>
      <c r="H35" s="68"/>
      <c r="I35" s="137"/>
      <c r="J35" s="137"/>
      <c r="K35" s="69">
        <f>F35+3</f>
        <v>44693</v>
      </c>
      <c r="L35" s="239"/>
      <c r="M35" s="224"/>
      <c r="N35" s="227"/>
      <c r="O35" s="230"/>
      <c r="P35" s="233"/>
      <c r="Q35" s="233"/>
    </row>
    <row r="36" spans="1:17" ht="19.899999999999999" hidden="1" customHeight="1" thickTop="1">
      <c r="A36" s="218"/>
      <c r="B36" s="70" t="s">
        <v>51</v>
      </c>
      <c r="C36" s="111"/>
      <c r="D36" s="59" t="s">
        <v>27</v>
      </c>
      <c r="E36" s="71" t="s">
        <v>168</v>
      </c>
      <c r="F36" s="72" t="s">
        <v>176</v>
      </c>
      <c r="G36" s="73"/>
      <c r="H36" s="73"/>
      <c r="I36" s="138"/>
      <c r="J36" s="138"/>
      <c r="K36" s="74">
        <v>44696</v>
      </c>
      <c r="L36" s="239"/>
      <c r="M36" s="224"/>
      <c r="N36" s="227"/>
      <c r="O36" s="230"/>
      <c r="P36" s="233"/>
      <c r="Q36" s="233"/>
    </row>
    <row r="37" spans="1:17" ht="19.899999999999999" hidden="1" customHeight="1" thickTop="1">
      <c r="A37" s="218"/>
      <c r="B37" s="64" t="s">
        <v>14</v>
      </c>
      <c r="C37" s="112"/>
      <c r="D37" s="65" t="s">
        <v>156</v>
      </c>
      <c r="E37" s="66" t="s">
        <v>175</v>
      </c>
      <c r="F37" s="67"/>
      <c r="G37" s="67"/>
      <c r="H37" s="68" t="s">
        <v>177</v>
      </c>
      <c r="I37" s="137"/>
      <c r="J37" s="137"/>
      <c r="K37" s="69" t="e">
        <f>#REF!+3</f>
        <v>#REF!</v>
      </c>
      <c r="L37" s="239"/>
      <c r="M37" s="224"/>
      <c r="N37" s="227"/>
      <c r="O37" s="230"/>
      <c r="P37" s="233"/>
      <c r="Q37" s="233"/>
    </row>
    <row r="38" spans="1:17" ht="19.899999999999999" hidden="1" customHeight="1" thickTop="1">
      <c r="A38" s="219"/>
      <c r="B38" s="75" t="s">
        <v>52</v>
      </c>
      <c r="C38" s="113"/>
      <c r="D38" s="76" t="s">
        <v>20</v>
      </c>
      <c r="E38" s="77" t="s">
        <v>173</v>
      </c>
      <c r="F38" s="78"/>
      <c r="G38" s="79"/>
      <c r="H38" s="79"/>
      <c r="I38" s="139"/>
      <c r="J38" s="139"/>
      <c r="K38" s="80" t="e">
        <f>#REF!+3</f>
        <v>#REF!</v>
      </c>
      <c r="L38" s="240"/>
      <c r="M38" s="225"/>
      <c r="N38" s="228"/>
      <c r="O38" s="231"/>
      <c r="P38" s="234"/>
      <c r="Q38" s="234"/>
    </row>
    <row r="39" spans="1:17" ht="19.899999999999999" hidden="1" customHeight="1" thickTop="1">
      <c r="A39" s="218">
        <v>21</v>
      </c>
      <c r="B39" s="58" t="s">
        <v>48</v>
      </c>
      <c r="C39" s="111"/>
      <c r="D39" s="59" t="s">
        <v>88</v>
      </c>
      <c r="E39" s="60" t="s">
        <v>173</v>
      </c>
      <c r="F39" s="61"/>
      <c r="G39" s="89" t="s">
        <v>126</v>
      </c>
      <c r="H39" s="62"/>
      <c r="I39" s="136"/>
      <c r="J39" s="136"/>
      <c r="K39" s="63"/>
      <c r="L39" s="239" t="s">
        <v>187</v>
      </c>
      <c r="M39" s="223" t="s">
        <v>188</v>
      </c>
      <c r="N39" s="226">
        <v>44716</v>
      </c>
      <c r="O39" s="229">
        <f>N39+21</f>
        <v>44737</v>
      </c>
      <c r="P39" s="232">
        <f>O39+2</f>
        <v>44739</v>
      </c>
      <c r="Q39" s="232">
        <f>N39+23</f>
        <v>44739</v>
      </c>
    </row>
    <row r="40" spans="1:17" ht="19.899999999999999" hidden="1" customHeight="1" thickTop="1">
      <c r="A40" s="218"/>
      <c r="B40" s="64" t="s">
        <v>31</v>
      </c>
      <c r="C40" s="112"/>
      <c r="D40" s="65" t="s">
        <v>32</v>
      </c>
      <c r="E40" s="66" t="s">
        <v>173</v>
      </c>
      <c r="F40" s="67">
        <v>44697</v>
      </c>
      <c r="G40" s="67"/>
      <c r="H40" s="68"/>
      <c r="I40" s="137"/>
      <c r="J40" s="137"/>
      <c r="K40" s="69">
        <f>F40+3</f>
        <v>44700</v>
      </c>
      <c r="L40" s="239"/>
      <c r="M40" s="224"/>
      <c r="N40" s="227"/>
      <c r="O40" s="230"/>
      <c r="P40" s="233"/>
      <c r="Q40" s="233"/>
    </row>
    <row r="41" spans="1:17" ht="19.899999999999999" hidden="1" customHeight="1" thickTop="1">
      <c r="A41" s="218"/>
      <c r="B41" s="70" t="s">
        <v>51</v>
      </c>
      <c r="C41" s="111"/>
      <c r="D41" s="59" t="s">
        <v>30</v>
      </c>
      <c r="E41" s="71" t="s">
        <v>175</v>
      </c>
      <c r="F41" s="72" t="s">
        <v>174</v>
      </c>
      <c r="G41" s="73"/>
      <c r="H41" s="73"/>
      <c r="I41" s="138"/>
      <c r="J41" s="138"/>
      <c r="K41" s="74">
        <v>44703</v>
      </c>
      <c r="L41" s="239"/>
      <c r="M41" s="224"/>
      <c r="N41" s="227"/>
      <c r="O41" s="230"/>
      <c r="P41" s="233"/>
      <c r="Q41" s="233"/>
    </row>
    <row r="42" spans="1:17" ht="19.899999999999999" hidden="1" customHeight="1" thickTop="1">
      <c r="A42" s="218"/>
      <c r="B42" s="64" t="s">
        <v>14</v>
      </c>
      <c r="C42" s="112"/>
      <c r="D42" s="65" t="s">
        <v>29</v>
      </c>
      <c r="E42" s="66" t="s">
        <v>178</v>
      </c>
      <c r="F42" s="67"/>
      <c r="G42" s="67"/>
      <c r="H42" s="68" t="s">
        <v>179</v>
      </c>
      <c r="I42" s="137"/>
      <c r="J42" s="137"/>
      <c r="K42" s="69" t="e">
        <f>#REF!+3</f>
        <v>#REF!</v>
      </c>
      <c r="L42" s="239"/>
      <c r="M42" s="224"/>
      <c r="N42" s="227"/>
      <c r="O42" s="230"/>
      <c r="P42" s="233"/>
      <c r="Q42" s="233"/>
    </row>
    <row r="43" spans="1:17" ht="19.899999999999999" hidden="1" customHeight="1" thickTop="1">
      <c r="A43" s="219"/>
      <c r="B43" s="75" t="s">
        <v>52</v>
      </c>
      <c r="C43" s="113"/>
      <c r="D43" s="76" t="s">
        <v>20</v>
      </c>
      <c r="E43" s="77" t="s">
        <v>180</v>
      </c>
      <c r="F43" s="78"/>
      <c r="G43" s="79"/>
      <c r="H43" s="79"/>
      <c r="I43" s="139"/>
      <c r="J43" s="139"/>
      <c r="K43" s="80" t="e">
        <f>#REF!+3</f>
        <v>#REF!</v>
      </c>
      <c r="L43" s="240"/>
      <c r="M43" s="225"/>
      <c r="N43" s="228"/>
      <c r="O43" s="231"/>
      <c r="P43" s="234"/>
      <c r="Q43" s="234"/>
    </row>
    <row r="44" spans="1:17" ht="19.899999999999999" hidden="1" customHeight="1" thickTop="1">
      <c r="A44" s="218">
        <v>23</v>
      </c>
      <c r="B44" s="58" t="s">
        <v>48</v>
      </c>
      <c r="C44" s="111"/>
      <c r="D44" s="59" t="s">
        <v>204</v>
      </c>
      <c r="E44" s="60" t="s">
        <v>183</v>
      </c>
      <c r="F44" s="61"/>
      <c r="G44" s="62">
        <v>44713</v>
      </c>
      <c r="H44" s="62"/>
      <c r="I44" s="136"/>
      <c r="J44" s="136"/>
      <c r="K44" s="63">
        <f>G44+3</f>
        <v>44716</v>
      </c>
      <c r="L44" s="239" t="s">
        <v>171</v>
      </c>
      <c r="M44" s="223" t="s">
        <v>206</v>
      </c>
      <c r="N44" s="226">
        <v>44736</v>
      </c>
      <c r="O44" s="229">
        <f>N44+21</f>
        <v>44757</v>
      </c>
      <c r="P44" s="232">
        <f>O44+2</f>
        <v>44759</v>
      </c>
      <c r="Q44" s="232">
        <f>N44+23</f>
        <v>44759</v>
      </c>
    </row>
    <row r="45" spans="1:17" ht="19.899999999999999" hidden="1" customHeight="1" thickTop="1">
      <c r="A45" s="218"/>
      <c r="B45" s="64" t="s">
        <v>31</v>
      </c>
      <c r="C45" s="112"/>
      <c r="D45" s="65" t="s">
        <v>32</v>
      </c>
      <c r="E45" s="66" t="s">
        <v>183</v>
      </c>
      <c r="F45" s="67">
        <v>44711</v>
      </c>
      <c r="G45" s="67"/>
      <c r="H45" s="68"/>
      <c r="I45" s="137"/>
      <c r="J45" s="137"/>
      <c r="K45" s="69">
        <f>F45+3</f>
        <v>44714</v>
      </c>
      <c r="L45" s="239"/>
      <c r="M45" s="224"/>
      <c r="N45" s="227"/>
      <c r="O45" s="230"/>
      <c r="P45" s="233"/>
      <c r="Q45" s="233"/>
    </row>
    <row r="46" spans="1:17" ht="19.899999999999999" hidden="1" customHeight="1" thickTop="1">
      <c r="A46" s="218"/>
      <c r="B46" s="70" t="s">
        <v>51</v>
      </c>
      <c r="C46" s="111"/>
      <c r="D46" s="59" t="s">
        <v>202</v>
      </c>
      <c r="E46" s="90" t="s">
        <v>182</v>
      </c>
      <c r="F46" s="91" t="s">
        <v>191</v>
      </c>
      <c r="G46" s="73"/>
      <c r="H46" s="73"/>
      <c r="I46" s="138"/>
      <c r="J46" s="138"/>
      <c r="K46" s="74">
        <v>44717</v>
      </c>
      <c r="L46" s="239"/>
      <c r="M46" s="224"/>
      <c r="N46" s="227"/>
      <c r="O46" s="230"/>
      <c r="P46" s="233"/>
      <c r="Q46" s="233"/>
    </row>
    <row r="47" spans="1:17" ht="19.899999999999999" hidden="1" customHeight="1" thickTop="1">
      <c r="A47" s="218"/>
      <c r="B47" s="64" t="s">
        <v>14</v>
      </c>
      <c r="C47" s="112"/>
      <c r="D47" s="65" t="s">
        <v>156</v>
      </c>
      <c r="E47" s="66" t="s">
        <v>189</v>
      </c>
      <c r="F47" s="67"/>
      <c r="G47" s="67"/>
      <c r="H47" s="68" t="s">
        <v>192</v>
      </c>
      <c r="I47" s="137"/>
      <c r="J47" s="137"/>
      <c r="K47" s="69" t="e">
        <f>#REF!+3</f>
        <v>#REF!</v>
      </c>
      <c r="L47" s="239"/>
      <c r="M47" s="224"/>
      <c r="N47" s="227"/>
      <c r="O47" s="230"/>
      <c r="P47" s="233"/>
      <c r="Q47" s="233"/>
    </row>
    <row r="48" spans="1:17" ht="19.899999999999999" hidden="1" customHeight="1" thickTop="1">
      <c r="A48" s="219"/>
      <c r="B48" s="75" t="s">
        <v>52</v>
      </c>
      <c r="C48" s="113"/>
      <c r="D48" s="76" t="s">
        <v>20</v>
      </c>
      <c r="E48" s="77" t="s">
        <v>190</v>
      </c>
      <c r="F48" s="78"/>
      <c r="G48" s="79"/>
      <c r="H48" s="79"/>
      <c r="I48" s="139"/>
      <c r="J48" s="139"/>
      <c r="K48" s="80" t="e">
        <f>#REF!+3</f>
        <v>#REF!</v>
      </c>
      <c r="L48" s="240"/>
      <c r="M48" s="225"/>
      <c r="N48" s="228"/>
      <c r="O48" s="231"/>
      <c r="P48" s="234"/>
      <c r="Q48" s="234"/>
    </row>
    <row r="49" spans="1:17" ht="19.899999999999999" hidden="1" customHeight="1" thickTop="1">
      <c r="A49" s="218">
        <v>27</v>
      </c>
      <c r="B49" s="58" t="s">
        <v>48</v>
      </c>
      <c r="C49" s="111"/>
      <c r="D49" s="59" t="s">
        <v>88</v>
      </c>
      <c r="E49" s="60" t="s">
        <v>195</v>
      </c>
      <c r="F49" s="61"/>
      <c r="G49" s="62">
        <v>44741</v>
      </c>
      <c r="H49" s="62"/>
      <c r="I49" s="136"/>
      <c r="J49" s="136"/>
      <c r="K49" s="63">
        <f>G49+3</f>
        <v>44744</v>
      </c>
      <c r="L49" s="239" t="s">
        <v>203</v>
      </c>
      <c r="M49" s="223" t="s">
        <v>201</v>
      </c>
      <c r="N49" s="226">
        <v>44755</v>
      </c>
      <c r="O49" s="229">
        <f>N49+21</f>
        <v>44776</v>
      </c>
      <c r="P49" s="232">
        <f>O49+2</f>
        <v>44778</v>
      </c>
      <c r="Q49" s="232">
        <f>N49+23</f>
        <v>44778</v>
      </c>
    </row>
    <row r="50" spans="1:17" ht="19.899999999999999" hidden="1" customHeight="1" thickTop="1">
      <c r="A50" s="218"/>
      <c r="B50" s="64" t="s">
        <v>31</v>
      </c>
      <c r="C50" s="112"/>
      <c r="D50" s="65" t="s">
        <v>33</v>
      </c>
      <c r="E50" s="66" t="s">
        <v>195</v>
      </c>
      <c r="F50" s="67">
        <v>44739</v>
      </c>
      <c r="G50" s="67"/>
      <c r="H50" s="68"/>
      <c r="I50" s="137"/>
      <c r="J50" s="137"/>
      <c r="K50" s="69">
        <f>F50+3</f>
        <v>44742</v>
      </c>
      <c r="L50" s="239"/>
      <c r="M50" s="224"/>
      <c r="N50" s="227"/>
      <c r="O50" s="230"/>
      <c r="P50" s="233"/>
      <c r="Q50" s="233"/>
    </row>
    <row r="51" spans="1:17" ht="19.899999999999999" hidden="1" customHeight="1" thickTop="1">
      <c r="A51" s="218"/>
      <c r="B51" s="70" t="s">
        <v>51</v>
      </c>
      <c r="C51" s="111"/>
      <c r="D51" s="59" t="s">
        <v>30</v>
      </c>
      <c r="E51" s="90" t="s">
        <v>196</v>
      </c>
      <c r="F51" s="91" t="s">
        <v>197</v>
      </c>
      <c r="G51" s="73"/>
      <c r="H51" s="73"/>
      <c r="I51" s="138"/>
      <c r="J51" s="138"/>
      <c r="K51" s="74">
        <v>44745</v>
      </c>
      <c r="L51" s="239"/>
      <c r="M51" s="224"/>
      <c r="N51" s="227"/>
      <c r="O51" s="230"/>
      <c r="P51" s="233"/>
      <c r="Q51" s="233"/>
    </row>
    <row r="52" spans="1:17" ht="19.899999999999999" hidden="1" customHeight="1" thickTop="1">
      <c r="A52" s="218"/>
      <c r="B52" s="64" t="s">
        <v>14</v>
      </c>
      <c r="C52" s="112"/>
      <c r="D52" s="65" t="s">
        <v>29</v>
      </c>
      <c r="E52" s="66" t="s">
        <v>198</v>
      </c>
      <c r="F52" s="67"/>
      <c r="G52" s="67"/>
      <c r="H52" s="68" t="s">
        <v>199</v>
      </c>
      <c r="I52" s="137"/>
      <c r="J52" s="137"/>
      <c r="K52" s="69" t="e">
        <f>#REF!+3</f>
        <v>#REF!</v>
      </c>
      <c r="L52" s="239"/>
      <c r="M52" s="224"/>
      <c r="N52" s="227"/>
      <c r="O52" s="230"/>
      <c r="P52" s="233"/>
      <c r="Q52" s="233"/>
    </row>
    <row r="53" spans="1:17" ht="19.899999999999999" hidden="1" customHeight="1" thickTop="1">
      <c r="A53" s="219"/>
      <c r="B53" s="75" t="s">
        <v>52</v>
      </c>
      <c r="C53" s="113"/>
      <c r="D53" s="76" t="s">
        <v>20</v>
      </c>
      <c r="E53" s="77" t="s">
        <v>200</v>
      </c>
      <c r="F53" s="78"/>
      <c r="G53" s="79"/>
      <c r="H53" s="79"/>
      <c r="I53" s="139"/>
      <c r="J53" s="139"/>
      <c r="K53" s="80" t="e">
        <f>#REF!+3</f>
        <v>#REF!</v>
      </c>
      <c r="L53" s="240"/>
      <c r="M53" s="225"/>
      <c r="N53" s="228"/>
      <c r="O53" s="231"/>
      <c r="P53" s="234"/>
      <c r="Q53" s="234"/>
    </row>
    <row r="54" spans="1:17" ht="19.899999999999999" hidden="1" customHeight="1" thickTop="1">
      <c r="A54" s="92"/>
      <c r="B54" s="93"/>
      <c r="C54" s="93"/>
      <c r="D54" s="92"/>
      <c r="E54" s="94"/>
      <c r="F54" s="95"/>
      <c r="G54" s="96"/>
      <c r="H54" s="96"/>
      <c r="I54" s="96"/>
      <c r="J54" s="96"/>
      <c r="K54" s="162"/>
      <c r="L54" s="98"/>
      <c r="M54" s="99"/>
      <c r="N54" s="100"/>
      <c r="O54" s="101"/>
      <c r="P54" s="101"/>
      <c r="Q54" s="101"/>
    </row>
    <row r="55" spans="1:17" ht="19.899999999999999" hidden="1" customHeight="1" thickTop="1">
      <c r="A55" s="92"/>
      <c r="B55" s="93"/>
      <c r="C55" s="93"/>
      <c r="D55" s="92"/>
      <c r="E55" s="94"/>
      <c r="F55" s="95"/>
      <c r="G55" s="96"/>
      <c r="H55" s="96"/>
      <c r="I55" s="96"/>
      <c r="J55" s="96"/>
      <c r="K55" s="162"/>
      <c r="L55" s="98"/>
      <c r="M55" s="99"/>
      <c r="N55" s="100"/>
      <c r="O55" s="101"/>
      <c r="P55" s="101"/>
      <c r="Q55" s="101"/>
    </row>
    <row r="56" spans="1:17" ht="19.899999999999999" hidden="1" customHeight="1" thickTop="1">
      <c r="A56" s="92"/>
      <c r="B56" s="93"/>
      <c r="C56" s="93"/>
      <c r="D56" s="92"/>
      <c r="E56" s="94"/>
      <c r="F56" s="95"/>
      <c r="G56" s="96"/>
      <c r="H56" s="96"/>
      <c r="I56" s="96"/>
      <c r="J56" s="96"/>
      <c r="K56" s="162"/>
      <c r="L56" s="98"/>
      <c r="M56" s="99"/>
      <c r="N56" s="100"/>
      <c r="O56" s="101"/>
      <c r="P56" s="101"/>
      <c r="Q56" s="101"/>
    </row>
    <row r="57" spans="1:17" ht="19.899999999999999" hidden="1" customHeight="1" thickTop="1">
      <c r="A57" s="92"/>
      <c r="B57" s="93"/>
      <c r="C57" s="93"/>
      <c r="D57" s="92"/>
      <c r="E57" s="94"/>
      <c r="F57" s="95"/>
      <c r="G57" s="96"/>
      <c r="H57" s="96"/>
      <c r="I57" s="96"/>
      <c r="J57" s="96"/>
      <c r="K57" s="162"/>
      <c r="L57" s="98"/>
      <c r="M57" s="99"/>
      <c r="N57" s="100"/>
      <c r="O57" s="101"/>
      <c r="P57" s="101"/>
      <c r="Q57" s="101"/>
    </row>
    <row r="58" spans="1:17" ht="16.149999999999999" hidden="1" customHeight="1" thickTop="1">
      <c r="A58" s="218">
        <v>44</v>
      </c>
      <c r="B58" s="58" t="s">
        <v>48</v>
      </c>
      <c r="C58" s="111"/>
      <c r="D58" s="59" t="s">
        <v>88</v>
      </c>
      <c r="E58" s="60" t="s">
        <v>208</v>
      </c>
      <c r="F58" s="61"/>
      <c r="G58" s="89" t="s">
        <v>185</v>
      </c>
      <c r="H58" s="62"/>
      <c r="I58" s="136"/>
      <c r="J58" s="136"/>
      <c r="K58" s="63"/>
      <c r="L58" s="239" t="s">
        <v>186</v>
      </c>
      <c r="M58" s="223" t="s">
        <v>217</v>
      </c>
      <c r="N58" s="226">
        <v>44875</v>
      </c>
      <c r="O58" s="229">
        <f>N58+21</f>
        <v>44896</v>
      </c>
      <c r="P58" s="232">
        <f>O58+2</f>
        <v>44898</v>
      </c>
      <c r="Q58" s="232">
        <f>N58+23</f>
        <v>44898</v>
      </c>
    </row>
    <row r="59" spans="1:17" ht="16.149999999999999" hidden="1" customHeight="1" thickTop="1">
      <c r="A59" s="218"/>
      <c r="B59" s="64" t="s">
        <v>31</v>
      </c>
      <c r="C59" s="112"/>
      <c r="D59" s="65" t="s">
        <v>32</v>
      </c>
      <c r="E59" s="66" t="s">
        <v>208</v>
      </c>
      <c r="F59" s="67">
        <v>44858</v>
      </c>
      <c r="G59" s="67"/>
      <c r="H59" s="68"/>
      <c r="I59" s="137"/>
      <c r="J59" s="137"/>
      <c r="K59" s="69">
        <f>F59+3</f>
        <v>44861</v>
      </c>
      <c r="L59" s="239"/>
      <c r="M59" s="224"/>
      <c r="N59" s="227"/>
      <c r="O59" s="230"/>
      <c r="P59" s="233"/>
      <c r="Q59" s="233"/>
    </row>
    <row r="60" spans="1:17" ht="16.149999999999999" hidden="1" customHeight="1" thickTop="1">
      <c r="A60" s="218"/>
      <c r="B60" s="70" t="s">
        <v>51</v>
      </c>
      <c r="C60" s="111"/>
      <c r="D60" s="59" t="s">
        <v>28</v>
      </c>
      <c r="E60" s="90" t="s">
        <v>207</v>
      </c>
      <c r="F60" s="91" t="s">
        <v>211</v>
      </c>
      <c r="G60" s="73"/>
      <c r="H60" s="73"/>
      <c r="I60" s="138"/>
      <c r="J60" s="138"/>
      <c r="K60" s="74">
        <v>44864</v>
      </c>
      <c r="L60" s="239"/>
      <c r="M60" s="224"/>
      <c r="N60" s="227"/>
      <c r="O60" s="230"/>
      <c r="P60" s="233"/>
      <c r="Q60" s="233"/>
    </row>
    <row r="61" spans="1:17" ht="16.149999999999999" hidden="1" customHeight="1" thickTop="1">
      <c r="A61" s="218"/>
      <c r="B61" s="64" t="s">
        <v>14</v>
      </c>
      <c r="C61" s="112"/>
      <c r="D61" s="65" t="s">
        <v>140</v>
      </c>
      <c r="E61" s="66" t="s">
        <v>209</v>
      </c>
      <c r="F61" s="67"/>
      <c r="G61" s="67"/>
      <c r="H61" s="68" t="s">
        <v>215</v>
      </c>
      <c r="I61" s="137"/>
      <c r="J61" s="137"/>
      <c r="K61" s="69" t="e">
        <f>#REF!+3</f>
        <v>#REF!</v>
      </c>
      <c r="L61" s="239"/>
      <c r="M61" s="224"/>
      <c r="N61" s="227"/>
      <c r="O61" s="230"/>
      <c r="P61" s="233"/>
      <c r="Q61" s="233"/>
    </row>
    <row r="62" spans="1:17" ht="16.149999999999999" hidden="1" customHeight="1" thickTop="1">
      <c r="A62" s="219"/>
      <c r="B62" s="75" t="s">
        <v>52</v>
      </c>
      <c r="C62" s="113"/>
      <c r="D62" s="76" t="s">
        <v>20</v>
      </c>
      <c r="E62" s="77" t="s">
        <v>210</v>
      </c>
      <c r="F62" s="78"/>
      <c r="G62" s="79"/>
      <c r="H62" s="79"/>
      <c r="I62" s="139"/>
      <c r="J62" s="139"/>
      <c r="K62" s="80" t="e">
        <f>#REF!+3</f>
        <v>#REF!</v>
      </c>
      <c r="L62" s="240"/>
      <c r="M62" s="225"/>
      <c r="N62" s="228"/>
      <c r="O62" s="231"/>
      <c r="P62" s="234"/>
      <c r="Q62" s="234"/>
    </row>
    <row r="63" spans="1:17" ht="16.149999999999999" hidden="1" customHeight="1" thickTop="1">
      <c r="A63" s="218">
        <v>45</v>
      </c>
      <c r="B63" s="58" t="s">
        <v>48</v>
      </c>
      <c r="C63" s="111"/>
      <c r="D63" s="59" t="s">
        <v>88</v>
      </c>
      <c r="E63" s="60" t="s">
        <v>210</v>
      </c>
      <c r="F63" s="61"/>
      <c r="G63" s="62">
        <v>44867</v>
      </c>
      <c r="H63" s="62"/>
      <c r="I63" s="136"/>
      <c r="J63" s="136"/>
      <c r="K63" s="63">
        <f>G63+3</f>
        <v>44870</v>
      </c>
      <c r="L63" s="239" t="s">
        <v>205</v>
      </c>
      <c r="M63" s="223" t="s">
        <v>218</v>
      </c>
      <c r="N63" s="226">
        <v>44885</v>
      </c>
      <c r="O63" s="229">
        <f>N63+21</f>
        <v>44906</v>
      </c>
      <c r="P63" s="232">
        <f>O63+2</f>
        <v>44908</v>
      </c>
      <c r="Q63" s="232">
        <f>N63+23</f>
        <v>44908</v>
      </c>
    </row>
    <row r="64" spans="1:17" ht="16.149999999999999" hidden="1" customHeight="1" thickTop="1">
      <c r="A64" s="218"/>
      <c r="B64" s="64" t="s">
        <v>31</v>
      </c>
      <c r="C64" s="112"/>
      <c r="D64" s="65" t="s">
        <v>33</v>
      </c>
      <c r="E64" s="66" t="s">
        <v>210</v>
      </c>
      <c r="F64" s="67">
        <v>44865</v>
      </c>
      <c r="G64" s="67"/>
      <c r="H64" s="68"/>
      <c r="I64" s="137"/>
      <c r="J64" s="137"/>
      <c r="K64" s="69">
        <f>F64+3</f>
        <v>44868</v>
      </c>
      <c r="L64" s="239"/>
      <c r="M64" s="224"/>
      <c r="N64" s="227"/>
      <c r="O64" s="230"/>
      <c r="P64" s="233"/>
      <c r="Q64" s="233"/>
    </row>
    <row r="65" spans="1:17" ht="16.149999999999999" hidden="1" customHeight="1" thickTop="1">
      <c r="A65" s="218"/>
      <c r="B65" s="70" t="s">
        <v>51</v>
      </c>
      <c r="C65" s="111"/>
      <c r="D65" s="59" t="s">
        <v>27</v>
      </c>
      <c r="E65" s="90" t="s">
        <v>209</v>
      </c>
      <c r="F65" s="91" t="s">
        <v>214</v>
      </c>
      <c r="G65" s="73"/>
      <c r="H65" s="73"/>
      <c r="I65" s="138"/>
      <c r="J65" s="138"/>
      <c r="K65" s="74">
        <v>44871</v>
      </c>
      <c r="L65" s="239"/>
      <c r="M65" s="224"/>
      <c r="N65" s="227"/>
      <c r="O65" s="230"/>
      <c r="P65" s="233"/>
      <c r="Q65" s="233"/>
    </row>
    <row r="66" spans="1:17" ht="16.149999999999999" hidden="1" customHeight="1" thickTop="1">
      <c r="A66" s="218"/>
      <c r="B66" s="64" t="s">
        <v>14</v>
      </c>
      <c r="C66" s="112"/>
      <c r="D66" s="65" t="s">
        <v>29</v>
      </c>
      <c r="E66" s="66" t="s">
        <v>213</v>
      </c>
      <c r="F66" s="67"/>
      <c r="G66" s="67"/>
      <c r="H66" s="68" t="s">
        <v>216</v>
      </c>
      <c r="I66" s="137"/>
      <c r="J66" s="137"/>
      <c r="K66" s="69" t="e">
        <f>#REF!+3</f>
        <v>#REF!</v>
      </c>
      <c r="L66" s="239"/>
      <c r="M66" s="224"/>
      <c r="N66" s="227"/>
      <c r="O66" s="230"/>
      <c r="P66" s="233"/>
      <c r="Q66" s="233"/>
    </row>
    <row r="67" spans="1:17" ht="16.149999999999999" hidden="1" customHeight="1" thickTop="1">
      <c r="A67" s="219"/>
      <c r="B67" s="75" t="s">
        <v>52</v>
      </c>
      <c r="C67" s="113"/>
      <c r="D67" s="76" t="s">
        <v>20</v>
      </c>
      <c r="E67" s="77" t="s">
        <v>212</v>
      </c>
      <c r="F67" s="78"/>
      <c r="G67" s="79"/>
      <c r="H67" s="79"/>
      <c r="I67" s="139"/>
      <c r="J67" s="139"/>
      <c r="K67" s="80" t="e">
        <f>#REF!+3</f>
        <v>#REF!</v>
      </c>
      <c r="L67" s="240"/>
      <c r="M67" s="225"/>
      <c r="N67" s="228"/>
      <c r="O67" s="231"/>
      <c r="P67" s="234"/>
      <c r="Q67" s="234"/>
    </row>
    <row r="68" spans="1:17" ht="35.25" hidden="1" customHeight="1" thickTop="1">
      <c r="A68" s="218">
        <v>13</v>
      </c>
      <c r="B68" s="58" t="s">
        <v>48</v>
      </c>
      <c r="C68" s="111"/>
      <c r="D68" s="59" t="s">
        <v>88</v>
      </c>
      <c r="E68" s="60" t="s">
        <v>219</v>
      </c>
      <c r="F68" s="61"/>
      <c r="G68" s="62">
        <v>45378</v>
      </c>
      <c r="H68" s="103"/>
      <c r="I68" s="141"/>
      <c r="J68" s="141"/>
      <c r="K68" s="63">
        <f>G68+3</f>
        <v>45381</v>
      </c>
      <c r="L68" s="239" t="s">
        <v>225</v>
      </c>
      <c r="M68" s="223" t="s">
        <v>223</v>
      </c>
      <c r="N68" s="226">
        <v>45385</v>
      </c>
      <c r="O68" s="229">
        <f>N68+21</f>
        <v>45406</v>
      </c>
      <c r="P68" s="232">
        <f>O68+2</f>
        <v>45408</v>
      </c>
      <c r="Q68" s="232">
        <f>N68+19</f>
        <v>45404</v>
      </c>
    </row>
    <row r="69" spans="1:17" ht="35.25" hidden="1" customHeight="1" thickTop="1">
      <c r="A69" s="218"/>
      <c r="B69" s="64" t="s">
        <v>31</v>
      </c>
      <c r="C69" s="112"/>
      <c r="D69" s="65" t="s">
        <v>33</v>
      </c>
      <c r="E69" s="66" t="s">
        <v>219</v>
      </c>
      <c r="F69" s="67">
        <v>45376</v>
      </c>
      <c r="G69" s="67"/>
      <c r="H69" s="68"/>
      <c r="I69" s="137"/>
      <c r="J69" s="137"/>
      <c r="K69" s="69">
        <v>45380</v>
      </c>
      <c r="L69" s="239"/>
      <c r="M69" s="224"/>
      <c r="N69" s="227"/>
      <c r="O69" s="230"/>
      <c r="P69" s="233"/>
      <c r="Q69" s="233"/>
    </row>
    <row r="70" spans="1:17" ht="35.25" hidden="1" customHeight="1" thickTop="1">
      <c r="A70" s="218"/>
      <c r="B70" s="70" t="s">
        <v>51</v>
      </c>
      <c r="C70" s="111"/>
      <c r="D70" s="59" t="s">
        <v>30</v>
      </c>
      <c r="E70" s="90" t="s">
        <v>220</v>
      </c>
      <c r="F70" s="91" t="s">
        <v>221</v>
      </c>
      <c r="G70" s="73"/>
      <c r="H70" s="73"/>
      <c r="I70" s="138"/>
      <c r="J70" s="138"/>
      <c r="K70" s="74">
        <v>45382</v>
      </c>
      <c r="L70" s="239"/>
      <c r="M70" s="224"/>
      <c r="N70" s="227"/>
      <c r="O70" s="230"/>
      <c r="P70" s="233"/>
      <c r="Q70" s="233"/>
    </row>
    <row r="71" spans="1:17" ht="35.25" hidden="1" customHeight="1" thickTop="1">
      <c r="A71" s="218"/>
      <c r="B71" s="64" t="s">
        <v>14</v>
      </c>
      <c r="C71" s="112"/>
      <c r="D71" s="65" t="s">
        <v>88</v>
      </c>
      <c r="E71" s="66" t="s">
        <v>220</v>
      </c>
      <c r="F71" s="67"/>
      <c r="G71" s="67"/>
      <c r="H71" s="68" t="s">
        <v>224</v>
      </c>
      <c r="I71" s="137"/>
      <c r="J71" s="137"/>
      <c r="K71" s="69">
        <v>45383</v>
      </c>
      <c r="L71" s="239"/>
      <c r="M71" s="224"/>
      <c r="N71" s="227"/>
      <c r="O71" s="230"/>
      <c r="P71" s="233"/>
      <c r="Q71" s="233"/>
    </row>
    <row r="72" spans="1:17" ht="27" hidden="1" customHeight="1" thickTop="1">
      <c r="A72" s="219"/>
      <c r="B72" s="75" t="s">
        <v>52</v>
      </c>
      <c r="C72" s="113"/>
      <c r="D72" s="76" t="s">
        <v>20</v>
      </c>
      <c r="E72" s="77" t="s">
        <v>222</v>
      </c>
      <c r="F72" s="78"/>
      <c r="G72" s="79"/>
      <c r="H72" s="79"/>
      <c r="I72" s="139"/>
      <c r="J72" s="139"/>
      <c r="K72" s="80">
        <v>45383</v>
      </c>
      <c r="L72" s="240"/>
      <c r="M72" s="225"/>
      <c r="N72" s="228"/>
      <c r="O72" s="231"/>
      <c r="P72" s="234"/>
      <c r="Q72" s="234"/>
    </row>
    <row r="73" spans="1:17" ht="27" customHeight="1" thickTop="1">
      <c r="A73" s="217">
        <v>28</v>
      </c>
      <c r="B73" s="105" t="s">
        <v>228</v>
      </c>
      <c r="C73" s="115" t="s">
        <v>235</v>
      </c>
      <c r="D73" s="106" t="s">
        <v>305</v>
      </c>
      <c r="E73" s="144" t="s">
        <v>274</v>
      </c>
      <c r="F73" s="108" t="s">
        <v>276</v>
      </c>
      <c r="G73" s="109"/>
      <c r="H73" s="109"/>
      <c r="I73" s="142"/>
      <c r="J73" s="142"/>
      <c r="K73" s="110">
        <v>45486</v>
      </c>
      <c r="L73" s="243" t="s">
        <v>186</v>
      </c>
      <c r="M73" s="223" t="s">
        <v>277</v>
      </c>
      <c r="N73" s="226">
        <v>45498</v>
      </c>
      <c r="O73" s="229">
        <f t="shared" ref="O73" si="0">N73+22</f>
        <v>45520</v>
      </c>
      <c r="P73" s="232">
        <f t="shared" ref="P73" si="1">O73+3</f>
        <v>45523</v>
      </c>
      <c r="Q73" s="232">
        <f t="shared" ref="Q73" si="2">N73+23</f>
        <v>45521</v>
      </c>
    </row>
    <row r="74" spans="1:17" ht="28.5" customHeight="1">
      <c r="A74" s="218"/>
      <c r="B74" s="64" t="s">
        <v>229</v>
      </c>
      <c r="C74" s="112" t="s">
        <v>236</v>
      </c>
      <c r="D74" s="158" t="s">
        <v>288</v>
      </c>
      <c r="E74" s="66" t="s">
        <v>275</v>
      </c>
      <c r="F74" s="68"/>
      <c r="G74" s="67">
        <v>45482</v>
      </c>
      <c r="H74" s="68"/>
      <c r="I74" s="137"/>
      <c r="J74" s="137"/>
      <c r="K74" s="69">
        <v>45486</v>
      </c>
      <c r="L74" s="221"/>
      <c r="M74" s="224"/>
      <c r="N74" s="227"/>
      <c r="O74" s="230"/>
      <c r="P74" s="233"/>
      <c r="Q74" s="233"/>
    </row>
    <row r="75" spans="1:17" ht="28.5" customHeight="1">
      <c r="A75" s="218"/>
      <c r="B75" s="70" t="s">
        <v>293</v>
      </c>
      <c r="C75" s="70" t="s">
        <v>294</v>
      </c>
      <c r="D75" s="145" t="s">
        <v>292</v>
      </c>
      <c r="E75" s="90" t="s">
        <v>295</v>
      </c>
      <c r="F75" s="91"/>
      <c r="G75" s="73"/>
      <c r="H75" s="91"/>
      <c r="I75" s="91"/>
      <c r="J75" s="91">
        <v>45482</v>
      </c>
      <c r="K75" s="74">
        <v>45485</v>
      </c>
      <c r="L75" s="244"/>
      <c r="M75" s="224"/>
      <c r="N75" s="227"/>
      <c r="O75" s="230"/>
      <c r="P75" s="233"/>
      <c r="Q75" s="233"/>
    </row>
    <row r="76" spans="1:17" ht="27" customHeight="1" thickBot="1">
      <c r="A76" s="219"/>
      <c r="B76" s="148" t="s">
        <v>232</v>
      </c>
      <c r="C76" s="149" t="s">
        <v>234</v>
      </c>
      <c r="D76" s="157" t="s">
        <v>231</v>
      </c>
      <c r="E76" s="150" t="s">
        <v>275</v>
      </c>
      <c r="F76" s="151"/>
      <c r="G76" s="152"/>
      <c r="H76" s="152">
        <v>45482</v>
      </c>
      <c r="I76" s="156" t="s">
        <v>276</v>
      </c>
      <c r="J76" s="156"/>
      <c r="K76" s="154">
        <v>45485</v>
      </c>
      <c r="L76" s="222"/>
      <c r="M76" s="225"/>
      <c r="N76" s="228"/>
      <c r="O76" s="231"/>
      <c r="P76" s="234"/>
      <c r="Q76" s="234"/>
    </row>
    <row r="77" spans="1:17" ht="27" customHeight="1">
      <c r="A77" s="217">
        <v>29</v>
      </c>
      <c r="B77" s="105" t="s">
        <v>228</v>
      </c>
      <c r="C77" s="115" t="s">
        <v>234</v>
      </c>
      <c r="D77" s="106" t="s">
        <v>231</v>
      </c>
      <c r="E77" s="144" t="s">
        <v>280</v>
      </c>
      <c r="F77" s="108" t="s">
        <v>278</v>
      </c>
      <c r="G77" s="109"/>
      <c r="H77" s="109"/>
      <c r="I77" s="142"/>
      <c r="J77" s="142"/>
      <c r="K77" s="163">
        <v>45493</v>
      </c>
      <c r="L77" s="220" t="s">
        <v>187</v>
      </c>
      <c r="M77" s="223" t="s">
        <v>283</v>
      </c>
      <c r="N77" s="226">
        <v>45499</v>
      </c>
      <c r="O77" s="229">
        <f t="shared" ref="O77" si="3">N77+22</f>
        <v>45521</v>
      </c>
      <c r="P77" s="232">
        <f t="shared" ref="P77" si="4">O77+3</f>
        <v>45524</v>
      </c>
      <c r="Q77" s="232">
        <f t="shared" ref="Q77" si="5">N77+23</f>
        <v>45522</v>
      </c>
    </row>
    <row r="78" spans="1:17" ht="27" customHeight="1">
      <c r="A78" s="218"/>
      <c r="B78" s="64" t="s">
        <v>229</v>
      </c>
      <c r="C78" s="112" t="s">
        <v>236</v>
      </c>
      <c r="D78" s="158" t="s">
        <v>288</v>
      </c>
      <c r="E78" s="66" t="s">
        <v>280</v>
      </c>
      <c r="F78" s="68"/>
      <c r="G78" s="67">
        <v>45489</v>
      </c>
      <c r="H78" s="68"/>
      <c r="I78" s="137"/>
      <c r="J78" s="137"/>
      <c r="K78" s="164">
        <v>45493</v>
      </c>
      <c r="L78" s="221"/>
      <c r="M78" s="224"/>
      <c r="N78" s="227"/>
      <c r="O78" s="230"/>
      <c r="P78" s="233"/>
      <c r="Q78" s="233"/>
    </row>
    <row r="79" spans="1:17" ht="27" customHeight="1">
      <c r="A79" s="218"/>
      <c r="B79" s="70" t="s">
        <v>293</v>
      </c>
      <c r="C79" s="70" t="s">
        <v>294</v>
      </c>
      <c r="D79" s="145" t="s">
        <v>292</v>
      </c>
      <c r="E79" s="90" t="s">
        <v>296</v>
      </c>
      <c r="F79" s="91"/>
      <c r="G79" s="73"/>
      <c r="H79" s="91"/>
      <c r="I79" s="91"/>
      <c r="J79" s="91">
        <v>45489</v>
      </c>
      <c r="K79" s="165">
        <v>45492</v>
      </c>
      <c r="L79" s="221"/>
      <c r="M79" s="224"/>
      <c r="N79" s="227"/>
      <c r="O79" s="230"/>
      <c r="P79" s="233"/>
      <c r="Q79" s="233"/>
    </row>
    <row r="80" spans="1:17" ht="27" customHeight="1" thickBot="1">
      <c r="A80" s="219"/>
      <c r="B80" s="148" t="s">
        <v>232</v>
      </c>
      <c r="C80" s="148" t="s">
        <v>235</v>
      </c>
      <c r="D80" s="155" t="s">
        <v>230</v>
      </c>
      <c r="E80" s="150" t="s">
        <v>275</v>
      </c>
      <c r="F80" s="151"/>
      <c r="G80" s="152"/>
      <c r="H80" s="152">
        <v>45489</v>
      </c>
      <c r="I80" s="156" t="s">
        <v>278</v>
      </c>
      <c r="J80" s="156"/>
      <c r="K80" s="166">
        <v>45492</v>
      </c>
      <c r="L80" s="222"/>
      <c r="M80" s="225"/>
      <c r="N80" s="228"/>
      <c r="O80" s="230"/>
      <c r="P80" s="233"/>
      <c r="Q80" s="233"/>
    </row>
    <row r="81" spans="1:17" ht="27" customHeight="1">
      <c r="A81" s="217">
        <v>30</v>
      </c>
      <c r="B81" s="105" t="s">
        <v>228</v>
      </c>
      <c r="C81" s="115" t="s">
        <v>235</v>
      </c>
      <c r="D81" s="106" t="s">
        <v>230</v>
      </c>
      <c r="E81" s="144" t="s">
        <v>280</v>
      </c>
      <c r="F81" s="108" t="s">
        <v>279</v>
      </c>
      <c r="G81" s="109"/>
      <c r="H81" s="109"/>
      <c r="I81" s="142"/>
      <c r="J81" s="142"/>
      <c r="K81" s="163">
        <v>45500</v>
      </c>
      <c r="L81" s="220" t="s">
        <v>203</v>
      </c>
      <c r="M81" s="223" t="s">
        <v>304</v>
      </c>
      <c r="N81" s="226">
        <v>45509</v>
      </c>
      <c r="O81" s="229">
        <f t="shared" ref="O81" si="6">N81+22</f>
        <v>45531</v>
      </c>
      <c r="P81" s="232">
        <f t="shared" ref="P81" si="7">O81+3</f>
        <v>45534</v>
      </c>
      <c r="Q81" s="232">
        <f t="shared" ref="Q81" si="8">N81+23</f>
        <v>45532</v>
      </c>
    </row>
    <row r="82" spans="1:17" ht="27" customHeight="1">
      <c r="A82" s="218"/>
      <c r="B82" s="64" t="s">
        <v>229</v>
      </c>
      <c r="C82" s="112" t="s">
        <v>236</v>
      </c>
      <c r="D82" s="158" t="s">
        <v>288</v>
      </c>
      <c r="E82" s="66" t="s">
        <v>281</v>
      </c>
      <c r="F82" s="68"/>
      <c r="G82" s="67">
        <v>45496</v>
      </c>
      <c r="H82" s="68"/>
      <c r="I82" s="137"/>
      <c r="J82" s="137"/>
      <c r="K82" s="164">
        <v>45500</v>
      </c>
      <c r="L82" s="221"/>
      <c r="M82" s="224"/>
      <c r="N82" s="227"/>
      <c r="O82" s="230"/>
      <c r="P82" s="233"/>
      <c r="Q82" s="233"/>
    </row>
    <row r="83" spans="1:17" ht="27" customHeight="1">
      <c r="A83" s="218"/>
      <c r="B83" s="70" t="s">
        <v>293</v>
      </c>
      <c r="C83" s="70" t="s">
        <v>294</v>
      </c>
      <c r="D83" s="145" t="s">
        <v>292</v>
      </c>
      <c r="E83" s="90" t="s">
        <v>297</v>
      </c>
      <c r="F83" s="91"/>
      <c r="G83" s="73"/>
      <c r="H83" s="91"/>
      <c r="I83" s="91"/>
      <c r="J83" s="91">
        <v>45496</v>
      </c>
      <c r="K83" s="165">
        <v>45499</v>
      </c>
      <c r="L83" s="221"/>
      <c r="M83" s="224"/>
      <c r="N83" s="227"/>
      <c r="O83" s="230"/>
      <c r="P83" s="233"/>
      <c r="Q83" s="233"/>
    </row>
    <row r="84" spans="1:17" ht="27" customHeight="1" thickBot="1">
      <c r="A84" s="219"/>
      <c r="B84" s="148" t="s">
        <v>232</v>
      </c>
      <c r="C84" s="149" t="s">
        <v>234</v>
      </c>
      <c r="D84" s="157" t="s">
        <v>231</v>
      </c>
      <c r="E84" s="150" t="s">
        <v>281</v>
      </c>
      <c r="F84" s="151"/>
      <c r="G84" s="152"/>
      <c r="H84" s="152">
        <v>45496</v>
      </c>
      <c r="I84" s="156" t="s">
        <v>279</v>
      </c>
      <c r="J84" s="156"/>
      <c r="K84" s="166">
        <v>45499</v>
      </c>
      <c r="L84" s="222"/>
      <c r="M84" s="225"/>
      <c r="N84" s="228"/>
      <c r="O84" s="230"/>
      <c r="P84" s="233"/>
      <c r="Q84" s="233"/>
    </row>
    <row r="85" spans="1:17" ht="27" customHeight="1">
      <c r="A85" s="217">
        <v>31</v>
      </c>
      <c r="B85" s="105" t="s">
        <v>228</v>
      </c>
      <c r="C85" s="159" t="s">
        <v>234</v>
      </c>
      <c r="D85" s="106" t="s">
        <v>231</v>
      </c>
      <c r="E85" s="144" t="s">
        <v>289</v>
      </c>
      <c r="F85" s="108" t="s">
        <v>290</v>
      </c>
      <c r="G85" s="109"/>
      <c r="H85" s="109"/>
      <c r="I85" s="142"/>
      <c r="J85" s="142"/>
      <c r="K85" s="163">
        <v>45507</v>
      </c>
      <c r="L85" s="220" t="s">
        <v>303</v>
      </c>
      <c r="M85" s="223" t="s">
        <v>312</v>
      </c>
      <c r="N85" s="226">
        <v>45514</v>
      </c>
      <c r="O85" s="229">
        <f t="shared" ref="O85" si="9">N85+22</f>
        <v>45536</v>
      </c>
      <c r="P85" s="232">
        <f t="shared" ref="P85" si="10">O85+3</f>
        <v>45539</v>
      </c>
      <c r="Q85" s="232">
        <f t="shared" ref="Q85" si="11">N85+23</f>
        <v>45537</v>
      </c>
    </row>
    <row r="86" spans="1:17" ht="27" customHeight="1">
      <c r="A86" s="218"/>
      <c r="B86" s="64" t="s">
        <v>229</v>
      </c>
      <c r="C86" s="64" t="s">
        <v>236</v>
      </c>
      <c r="D86" s="158" t="s">
        <v>288</v>
      </c>
      <c r="E86" s="66" t="s">
        <v>289</v>
      </c>
      <c r="F86" s="68"/>
      <c r="G86" s="67">
        <v>45503</v>
      </c>
      <c r="H86" s="68"/>
      <c r="I86" s="137"/>
      <c r="J86" s="137"/>
      <c r="K86" s="164">
        <v>45507</v>
      </c>
      <c r="L86" s="221"/>
      <c r="M86" s="224"/>
      <c r="N86" s="227"/>
      <c r="O86" s="230"/>
      <c r="P86" s="233"/>
      <c r="Q86" s="233"/>
    </row>
    <row r="87" spans="1:17" ht="27" customHeight="1">
      <c r="A87" s="218"/>
      <c r="B87" s="70" t="s">
        <v>293</v>
      </c>
      <c r="C87" s="70" t="s">
        <v>294</v>
      </c>
      <c r="D87" s="145" t="s">
        <v>292</v>
      </c>
      <c r="E87" s="90" t="s">
        <v>298</v>
      </c>
      <c r="F87" s="91"/>
      <c r="G87" s="73"/>
      <c r="H87" s="91"/>
      <c r="I87" s="91"/>
      <c r="J87" s="91">
        <v>45503</v>
      </c>
      <c r="K87" s="165">
        <v>45506</v>
      </c>
      <c r="L87" s="221"/>
      <c r="M87" s="224"/>
      <c r="N87" s="227"/>
      <c r="O87" s="230"/>
      <c r="P87" s="233"/>
      <c r="Q87" s="233"/>
    </row>
    <row r="88" spans="1:17" ht="27" customHeight="1" thickBot="1">
      <c r="A88" s="219"/>
      <c r="B88" s="148" t="s">
        <v>232</v>
      </c>
      <c r="C88" s="148" t="s">
        <v>235</v>
      </c>
      <c r="D88" s="155" t="s">
        <v>230</v>
      </c>
      <c r="E88" s="150" t="s">
        <v>281</v>
      </c>
      <c r="F88" s="151"/>
      <c r="G88" s="152"/>
      <c r="H88" s="152">
        <v>45503</v>
      </c>
      <c r="I88" s="156" t="s">
        <v>290</v>
      </c>
      <c r="J88" s="156"/>
      <c r="K88" s="166">
        <v>45506</v>
      </c>
      <c r="L88" s="222"/>
      <c r="M88" s="225"/>
      <c r="N88" s="228"/>
      <c r="O88" s="231"/>
      <c r="P88" s="234"/>
      <c r="Q88" s="234"/>
    </row>
    <row r="89" spans="1:17" ht="27" customHeight="1">
      <c r="A89" s="217">
        <v>32</v>
      </c>
      <c r="B89" s="105" t="s">
        <v>228</v>
      </c>
      <c r="C89" s="115" t="s">
        <v>235</v>
      </c>
      <c r="D89" s="106" t="s">
        <v>230</v>
      </c>
      <c r="E89" s="107" t="s">
        <v>289</v>
      </c>
      <c r="F89" s="108" t="s">
        <v>307</v>
      </c>
      <c r="G89" s="109"/>
      <c r="H89" s="109"/>
      <c r="I89" s="142"/>
      <c r="J89" s="142"/>
      <c r="K89" s="163">
        <v>45514</v>
      </c>
      <c r="L89" s="220" t="s">
        <v>171</v>
      </c>
      <c r="M89" s="223" t="s">
        <v>317</v>
      </c>
      <c r="N89" s="226">
        <v>45522</v>
      </c>
      <c r="O89" s="229">
        <f t="shared" ref="O89" si="12">N89+22</f>
        <v>45544</v>
      </c>
      <c r="P89" s="232">
        <f t="shared" ref="P89" si="13">O89+3</f>
        <v>45547</v>
      </c>
      <c r="Q89" s="232">
        <f t="shared" ref="Q89" si="14">N89+23</f>
        <v>45545</v>
      </c>
    </row>
    <row r="90" spans="1:17" ht="27" customHeight="1">
      <c r="A90" s="218"/>
      <c r="B90" s="64" t="s">
        <v>229</v>
      </c>
      <c r="C90" s="112" t="s">
        <v>236</v>
      </c>
      <c r="D90" s="65" t="s">
        <v>308</v>
      </c>
      <c r="E90" s="66" t="s">
        <v>309</v>
      </c>
      <c r="F90" s="161"/>
      <c r="G90" s="68">
        <v>45510</v>
      </c>
      <c r="H90" s="160"/>
      <c r="I90" s="160"/>
      <c r="J90" s="160"/>
      <c r="K90" s="137">
        <v>45514</v>
      </c>
      <c r="L90" s="221"/>
      <c r="M90" s="224"/>
      <c r="N90" s="227"/>
      <c r="O90" s="230"/>
      <c r="P90" s="233"/>
      <c r="Q90" s="233"/>
    </row>
    <row r="91" spans="1:17" ht="27" customHeight="1">
      <c r="A91" s="218"/>
      <c r="B91" s="70" t="s">
        <v>293</v>
      </c>
      <c r="C91" s="70" t="s">
        <v>234</v>
      </c>
      <c r="D91" s="145" t="s">
        <v>292</v>
      </c>
      <c r="E91" s="90" t="s">
        <v>309</v>
      </c>
      <c r="F91" s="146"/>
      <c r="G91" s="146"/>
      <c r="H91" s="91"/>
      <c r="I91" s="91"/>
      <c r="J91" s="91">
        <v>45510</v>
      </c>
      <c r="K91" s="167">
        <v>45513</v>
      </c>
      <c r="L91" s="221"/>
      <c r="M91" s="224"/>
      <c r="N91" s="227"/>
      <c r="O91" s="230"/>
      <c r="P91" s="233"/>
      <c r="Q91" s="233"/>
    </row>
    <row r="92" spans="1:17" ht="27" customHeight="1" thickBot="1">
      <c r="A92" s="219"/>
      <c r="B92" s="148" t="s">
        <v>232</v>
      </c>
      <c r="C92" s="149" t="s">
        <v>234</v>
      </c>
      <c r="D92" s="157" t="s">
        <v>310</v>
      </c>
      <c r="E92" s="150" t="s">
        <v>309</v>
      </c>
      <c r="F92" s="151"/>
      <c r="G92" s="152"/>
      <c r="H92" s="152">
        <v>45510</v>
      </c>
      <c r="I92" s="156" t="s">
        <v>311</v>
      </c>
      <c r="J92" s="153"/>
      <c r="K92" s="166">
        <v>45513</v>
      </c>
      <c r="L92" s="222"/>
      <c r="M92" s="225"/>
      <c r="N92" s="228"/>
      <c r="O92" s="231"/>
      <c r="P92" s="234"/>
      <c r="Q92" s="234"/>
    </row>
    <row r="93" spans="1:17" ht="27" customHeight="1">
      <c r="A93" s="217">
        <v>33</v>
      </c>
      <c r="B93" s="105" t="s">
        <v>228</v>
      </c>
      <c r="C93" s="115" t="s">
        <v>234</v>
      </c>
      <c r="D93" s="106" t="s">
        <v>231</v>
      </c>
      <c r="E93" s="144" t="s">
        <v>314</v>
      </c>
      <c r="F93" s="108" t="s">
        <v>316</v>
      </c>
      <c r="G93" s="109"/>
      <c r="H93" s="109"/>
      <c r="I93" s="142"/>
      <c r="J93" s="142"/>
      <c r="K93" s="163">
        <v>45521</v>
      </c>
      <c r="L93" s="220" t="s">
        <v>282</v>
      </c>
      <c r="M93" s="223" t="s">
        <v>318</v>
      </c>
      <c r="N93" s="226">
        <v>45528</v>
      </c>
      <c r="O93" s="229">
        <f t="shared" ref="O93" si="15">N93+22</f>
        <v>45550</v>
      </c>
      <c r="P93" s="232">
        <f t="shared" ref="P93" si="16">O93+3</f>
        <v>45553</v>
      </c>
      <c r="Q93" s="232">
        <f t="shared" ref="Q93" si="17">N93+23</f>
        <v>45551</v>
      </c>
    </row>
    <row r="94" spans="1:17" ht="27" customHeight="1">
      <c r="A94" s="218"/>
      <c r="B94" s="64" t="s">
        <v>229</v>
      </c>
      <c r="C94" s="112" t="s">
        <v>236</v>
      </c>
      <c r="D94" s="158" t="s">
        <v>288</v>
      </c>
      <c r="E94" s="66" t="s">
        <v>314</v>
      </c>
      <c r="F94" s="68"/>
      <c r="G94" s="67">
        <v>45517</v>
      </c>
      <c r="H94" s="68"/>
      <c r="I94" s="137"/>
      <c r="J94" s="137"/>
      <c r="K94" s="164">
        <v>45521</v>
      </c>
      <c r="L94" s="221"/>
      <c r="M94" s="224"/>
      <c r="N94" s="227"/>
      <c r="O94" s="230"/>
      <c r="P94" s="233"/>
      <c r="Q94" s="233"/>
    </row>
    <row r="95" spans="1:17" ht="27" customHeight="1">
      <c r="A95" s="218"/>
      <c r="B95" s="70" t="s">
        <v>293</v>
      </c>
      <c r="C95" s="70" t="s">
        <v>234</v>
      </c>
      <c r="D95" s="145" t="s">
        <v>292</v>
      </c>
      <c r="E95" s="90" t="s">
        <v>314</v>
      </c>
      <c r="F95" s="91"/>
      <c r="G95" s="73"/>
      <c r="H95" s="91"/>
      <c r="I95" s="91"/>
      <c r="J95" s="91">
        <v>45517</v>
      </c>
      <c r="K95" s="165">
        <v>45520</v>
      </c>
      <c r="L95" s="221"/>
      <c r="M95" s="224"/>
      <c r="N95" s="227"/>
      <c r="O95" s="230"/>
      <c r="P95" s="233"/>
      <c r="Q95" s="233"/>
    </row>
    <row r="96" spans="1:17" ht="33.75" customHeight="1" thickBot="1">
      <c r="A96" s="219"/>
      <c r="B96" s="148" t="s">
        <v>232</v>
      </c>
      <c r="C96" s="148" t="s">
        <v>235</v>
      </c>
      <c r="D96" s="155" t="s">
        <v>315</v>
      </c>
      <c r="E96" s="150" t="s">
        <v>309</v>
      </c>
      <c r="F96" s="151"/>
      <c r="G96" s="152"/>
      <c r="H96" s="152">
        <v>45517</v>
      </c>
      <c r="I96" s="156" t="s">
        <v>316</v>
      </c>
      <c r="J96" s="156"/>
      <c r="K96" s="166">
        <v>45478</v>
      </c>
      <c r="L96" s="222"/>
      <c r="M96" s="225"/>
      <c r="N96" s="228"/>
      <c r="O96" s="231"/>
      <c r="P96" s="234"/>
      <c r="Q96" s="234"/>
    </row>
    <row r="97" spans="1:17" ht="27" customHeight="1">
      <c r="A97" s="119"/>
      <c r="B97" s="93"/>
      <c r="C97" s="93"/>
      <c r="D97" s="92"/>
      <c r="E97" s="94"/>
      <c r="F97" s="95"/>
      <c r="G97" s="96"/>
      <c r="H97" s="96"/>
      <c r="I97" s="96"/>
      <c r="J97" s="96"/>
      <c r="K97" s="97"/>
      <c r="L97" s="118"/>
      <c r="M97" s="235" t="s">
        <v>250</v>
      </c>
      <c r="N97" s="235"/>
      <c r="O97" s="235"/>
      <c r="P97" s="235"/>
      <c r="Q97" s="235"/>
    </row>
    <row r="98" spans="1:17">
      <c r="A98" s="241"/>
      <c r="B98" s="242"/>
      <c r="C98" s="242"/>
      <c r="D98" s="242"/>
      <c r="E98" s="242"/>
      <c r="G98" s="118"/>
      <c r="H98" s="118"/>
      <c r="I98" s="118"/>
      <c r="J98" s="118"/>
      <c r="M98" s="52" t="s">
        <v>251</v>
      </c>
    </row>
    <row r="99" spans="1:17" ht="22.5" customHeight="1">
      <c r="A99" s="120" t="s">
        <v>23</v>
      </c>
      <c r="B99" s="121" t="s">
        <v>35</v>
      </c>
      <c r="C99" s="121" t="s">
        <v>233</v>
      </c>
      <c r="D99" s="120" t="s">
        <v>237</v>
      </c>
      <c r="E99" s="120" t="s">
        <v>256</v>
      </c>
      <c r="F99" s="120" t="s">
        <v>258</v>
      </c>
      <c r="G99" s="120" t="s">
        <v>238</v>
      </c>
      <c r="H99" s="120" t="s">
        <v>239</v>
      </c>
      <c r="O99" s="122"/>
      <c r="P99" s="123"/>
      <c r="Q99" s="123"/>
    </row>
    <row r="100" spans="1:17" ht="18.75" customHeight="1">
      <c r="A100" s="102" t="s">
        <v>228</v>
      </c>
      <c r="B100" s="102" t="s">
        <v>240</v>
      </c>
      <c r="C100" s="116" t="s">
        <v>235</v>
      </c>
      <c r="D100" s="116" t="s">
        <v>247</v>
      </c>
      <c r="E100" s="117" t="s">
        <v>262</v>
      </c>
      <c r="F100" s="117" t="s">
        <v>285</v>
      </c>
      <c r="G100" s="117" t="s">
        <v>249</v>
      </c>
      <c r="H100" s="102" t="s">
        <v>241</v>
      </c>
      <c r="I100" s="133"/>
      <c r="J100" s="133"/>
      <c r="M100" s="125"/>
      <c r="N100" s="125"/>
      <c r="O100" s="123"/>
      <c r="P100" s="123"/>
      <c r="Q100" s="123"/>
    </row>
    <row r="101" spans="1:17" ht="18.75" customHeight="1">
      <c r="A101" s="102" t="s">
        <v>228</v>
      </c>
      <c r="B101" s="102" t="s">
        <v>240</v>
      </c>
      <c r="C101" s="102" t="s">
        <v>234</v>
      </c>
      <c r="D101" s="102" t="s">
        <v>242</v>
      </c>
      <c r="E101" s="117" t="s">
        <v>257</v>
      </c>
      <c r="F101" s="117" t="s">
        <v>263</v>
      </c>
      <c r="G101" s="117" t="s">
        <v>249</v>
      </c>
      <c r="H101" s="102" t="s">
        <v>241</v>
      </c>
      <c r="I101" s="133"/>
      <c r="J101" s="133"/>
      <c r="M101" s="128" t="s">
        <v>252</v>
      </c>
      <c r="N101" s="129"/>
      <c r="O101" s="130"/>
      <c r="P101" s="130"/>
      <c r="Q101" s="131"/>
    </row>
    <row r="102" spans="1:17" ht="18" customHeight="1">
      <c r="A102" s="102" t="s">
        <v>229</v>
      </c>
      <c r="B102" s="102" t="s">
        <v>244</v>
      </c>
      <c r="C102" s="102" t="s">
        <v>236</v>
      </c>
      <c r="D102" s="102" t="s">
        <v>266</v>
      </c>
      <c r="E102" s="102" t="s">
        <v>259</v>
      </c>
      <c r="F102" s="102" t="s">
        <v>286</v>
      </c>
      <c r="G102" s="102" t="s">
        <v>241</v>
      </c>
      <c r="H102" s="102" t="s">
        <v>245</v>
      </c>
      <c r="M102" s="132" t="s">
        <v>253</v>
      </c>
      <c r="O102" s="123"/>
      <c r="P102" s="123"/>
      <c r="Q102" s="127"/>
    </row>
    <row r="103" spans="1:17" ht="21.75" customHeight="1">
      <c r="A103" s="102" t="s">
        <v>243</v>
      </c>
      <c r="B103" s="102" t="s">
        <v>246</v>
      </c>
      <c r="C103" s="102" t="s">
        <v>235</v>
      </c>
      <c r="D103" s="102" t="s">
        <v>264</v>
      </c>
      <c r="E103" s="117" t="s">
        <v>260</v>
      </c>
      <c r="F103" s="117" t="s">
        <v>287</v>
      </c>
      <c r="G103" s="117" t="s">
        <v>241</v>
      </c>
      <c r="H103" s="102" t="s">
        <v>245</v>
      </c>
      <c r="I103" s="133"/>
      <c r="J103" s="133"/>
      <c r="M103" s="126" t="s">
        <v>254</v>
      </c>
      <c r="O103" s="123"/>
      <c r="P103" s="123"/>
      <c r="Q103" s="127"/>
    </row>
    <row r="104" spans="1:17" ht="18.75" customHeight="1">
      <c r="A104" s="102" t="s">
        <v>243</v>
      </c>
      <c r="B104" s="102" t="s">
        <v>246</v>
      </c>
      <c r="C104" s="102" t="s">
        <v>234</v>
      </c>
      <c r="D104" s="102" t="s">
        <v>248</v>
      </c>
      <c r="E104" s="102" t="s">
        <v>261</v>
      </c>
      <c r="F104" s="117" t="s">
        <v>284</v>
      </c>
      <c r="G104" s="102" t="s">
        <v>241</v>
      </c>
      <c r="H104" s="102" t="s">
        <v>245</v>
      </c>
      <c r="M104" s="236" t="s">
        <v>255</v>
      </c>
      <c r="N104" s="237"/>
      <c r="O104" s="237"/>
      <c r="P104" s="237"/>
      <c r="Q104" s="238"/>
    </row>
    <row r="105" spans="1:17" ht="18.75" customHeight="1">
      <c r="A105" s="102" t="s">
        <v>243</v>
      </c>
      <c r="B105" s="117" t="s">
        <v>267</v>
      </c>
      <c r="C105" s="102" t="s">
        <v>268</v>
      </c>
      <c r="D105" s="102" t="s">
        <v>269</v>
      </c>
      <c r="E105" s="102" t="s">
        <v>270</v>
      </c>
      <c r="F105" s="117" t="s">
        <v>271</v>
      </c>
      <c r="G105" s="117" t="s">
        <v>272</v>
      </c>
      <c r="H105" s="117" t="s">
        <v>241</v>
      </c>
      <c r="I105" s="133"/>
      <c r="J105" s="133"/>
      <c r="K105" s="133"/>
      <c r="L105" s="133"/>
      <c r="M105" s="143"/>
      <c r="N105" s="143"/>
      <c r="O105" s="143"/>
      <c r="P105" s="143"/>
      <c r="Q105" s="143"/>
    </row>
    <row r="106" spans="1:17" ht="18.75" customHeight="1">
      <c r="A106" s="102" t="s">
        <v>293</v>
      </c>
      <c r="B106" s="117" t="s">
        <v>299</v>
      </c>
      <c r="C106" s="102" t="s">
        <v>294</v>
      </c>
      <c r="D106" s="116" t="s">
        <v>300</v>
      </c>
      <c r="E106" s="102" t="s">
        <v>301</v>
      </c>
      <c r="F106" s="117" t="s">
        <v>306</v>
      </c>
      <c r="G106" s="117" t="s">
        <v>241</v>
      </c>
      <c r="H106" s="117" t="s">
        <v>302</v>
      </c>
      <c r="I106" s="133"/>
      <c r="J106" s="133"/>
      <c r="K106" s="133"/>
      <c r="L106" s="133"/>
      <c r="M106" s="143"/>
      <c r="N106" s="143"/>
      <c r="O106" s="143"/>
      <c r="P106" s="143"/>
      <c r="Q106" s="143"/>
    </row>
    <row r="107" spans="1:17" ht="20.25" customHeight="1">
      <c r="F107" s="52" t="s">
        <v>273</v>
      </c>
      <c r="G107" s="133"/>
      <c r="H107" s="135" t="s">
        <v>265</v>
      </c>
      <c r="I107" s="92"/>
      <c r="J107" s="92"/>
      <c r="L107" s="124"/>
      <c r="O107" s="123"/>
      <c r="P107" s="123"/>
      <c r="Q107" s="123"/>
    </row>
  </sheetData>
  <mergeCells count="138">
    <mergeCell ref="O89:O92"/>
    <mergeCell ref="P89:P92"/>
    <mergeCell ref="Q89:Q92"/>
    <mergeCell ref="A81:A84"/>
    <mergeCell ref="L81:L84"/>
    <mergeCell ref="M81:M84"/>
    <mergeCell ref="N81:N84"/>
    <mergeCell ref="O81:O84"/>
    <mergeCell ref="P81:P84"/>
    <mergeCell ref="Q81:Q84"/>
    <mergeCell ref="A85:A88"/>
    <mergeCell ref="L85:L88"/>
    <mergeCell ref="M85:M88"/>
    <mergeCell ref="N85:N88"/>
    <mergeCell ref="O85:O88"/>
    <mergeCell ref="P85:P88"/>
    <mergeCell ref="Q85:Q88"/>
    <mergeCell ref="O34:O38"/>
    <mergeCell ref="O19:O23"/>
    <mergeCell ref="P19:P23"/>
    <mergeCell ref="Q19:Q23"/>
    <mergeCell ref="Q24:Q28"/>
    <mergeCell ref="Q44:Q48"/>
    <mergeCell ref="O44:O48"/>
    <mergeCell ref="P73:P76"/>
    <mergeCell ref="Q73:Q76"/>
    <mergeCell ref="Q58:Q62"/>
    <mergeCell ref="Q63:Q67"/>
    <mergeCell ref="P34:P38"/>
    <mergeCell ref="Q34:Q38"/>
    <mergeCell ref="E2:H2"/>
    <mergeCell ref="O2:Q2"/>
    <mergeCell ref="Q4:Q8"/>
    <mergeCell ref="Q29:Q33"/>
    <mergeCell ref="O29:O33"/>
    <mergeCell ref="P29:P33"/>
    <mergeCell ref="P9:P13"/>
    <mergeCell ref="Q9:Q13"/>
    <mergeCell ref="P14:P18"/>
    <mergeCell ref="O9:O13"/>
    <mergeCell ref="Q14:Q18"/>
    <mergeCell ref="O14:O18"/>
    <mergeCell ref="L19:L23"/>
    <mergeCell ref="M19:M23"/>
    <mergeCell ref="N19:N23"/>
    <mergeCell ref="L24:L28"/>
    <mergeCell ref="M24:M28"/>
    <mergeCell ref="N24:N28"/>
    <mergeCell ref="L29:L33"/>
    <mergeCell ref="M29:M33"/>
    <mergeCell ref="A34:A38"/>
    <mergeCell ref="L34:L38"/>
    <mergeCell ref="M34:M38"/>
    <mergeCell ref="N34:N38"/>
    <mergeCell ref="A9:A13"/>
    <mergeCell ref="L9:L13"/>
    <mergeCell ref="M9:M13"/>
    <mergeCell ref="N9:N13"/>
    <mergeCell ref="A14:A18"/>
    <mergeCell ref="L14:L18"/>
    <mergeCell ref="M14:M18"/>
    <mergeCell ref="N14:N18"/>
    <mergeCell ref="A19:A23"/>
    <mergeCell ref="A24:A28"/>
    <mergeCell ref="A4:A8"/>
    <mergeCell ref="L4:L8"/>
    <mergeCell ref="M4:M8"/>
    <mergeCell ref="N4:N8"/>
    <mergeCell ref="O4:O8"/>
    <mergeCell ref="P4:P8"/>
    <mergeCell ref="O24:O28"/>
    <mergeCell ref="P24:P28"/>
    <mergeCell ref="A29:A33"/>
    <mergeCell ref="N29:N33"/>
    <mergeCell ref="L44:L48"/>
    <mergeCell ref="M44:M48"/>
    <mergeCell ref="N44:N48"/>
    <mergeCell ref="Q39:Q43"/>
    <mergeCell ref="P49:P53"/>
    <mergeCell ref="Q49:Q53"/>
    <mergeCell ref="A49:A53"/>
    <mergeCell ref="L49:L53"/>
    <mergeCell ref="M49:M53"/>
    <mergeCell ref="N49:N53"/>
    <mergeCell ref="O49:O53"/>
    <mergeCell ref="O39:O43"/>
    <mergeCell ref="P39:P43"/>
    <mergeCell ref="P44:P48"/>
    <mergeCell ref="A44:A48"/>
    <mergeCell ref="A39:A43"/>
    <mergeCell ref="L39:L43"/>
    <mergeCell ref="M39:M43"/>
    <mergeCell ref="N39:N43"/>
    <mergeCell ref="A63:A67"/>
    <mergeCell ref="L63:L67"/>
    <mergeCell ref="M63:M67"/>
    <mergeCell ref="N63:N67"/>
    <mergeCell ref="O63:O67"/>
    <mergeCell ref="P63:P67"/>
    <mergeCell ref="A58:A62"/>
    <mergeCell ref="L58:L62"/>
    <mergeCell ref="M58:M62"/>
    <mergeCell ref="N58:N62"/>
    <mergeCell ref="O58:O62"/>
    <mergeCell ref="P58:P62"/>
    <mergeCell ref="P68:P72"/>
    <mergeCell ref="Q68:Q72"/>
    <mergeCell ref="A68:A72"/>
    <mergeCell ref="L68:L72"/>
    <mergeCell ref="M68:M72"/>
    <mergeCell ref="N68:N72"/>
    <mergeCell ref="O68:O72"/>
    <mergeCell ref="A98:E98"/>
    <mergeCell ref="A73:A76"/>
    <mergeCell ref="L73:L76"/>
    <mergeCell ref="M73:M76"/>
    <mergeCell ref="N73:N76"/>
    <mergeCell ref="O73:O76"/>
    <mergeCell ref="A77:A80"/>
    <mergeCell ref="L77:L80"/>
    <mergeCell ref="M77:M80"/>
    <mergeCell ref="N77:N80"/>
    <mergeCell ref="O77:O80"/>
    <mergeCell ref="P77:P80"/>
    <mergeCell ref="Q77:Q80"/>
    <mergeCell ref="A89:A92"/>
    <mergeCell ref="L89:L92"/>
    <mergeCell ref="M89:M92"/>
    <mergeCell ref="N89:N92"/>
    <mergeCell ref="A93:A96"/>
    <mergeCell ref="L93:L96"/>
    <mergeCell ref="M93:M96"/>
    <mergeCell ref="N93:N96"/>
    <mergeCell ref="O93:O96"/>
    <mergeCell ref="P93:P96"/>
    <mergeCell ref="Q93:Q96"/>
    <mergeCell ref="M97:Q97"/>
    <mergeCell ref="M104:Q104"/>
  </mergeCells>
  <phoneticPr fontId="1"/>
  <hyperlinks>
    <hyperlink ref="M104" r:id="rId1" xr:uid="{524DA3CC-46FE-49F5-ADF2-3BF17DDD3A1C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1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531BFB0A64D2442AC120973D17BC181" ma:contentTypeVersion="15" ma:contentTypeDescription="新しいドキュメントを作成します。" ma:contentTypeScope="" ma:versionID="21f6404beeea9cfa1770fef53c7192a8">
  <xsd:schema xmlns:xsd="http://www.w3.org/2001/XMLSchema" xmlns:xs="http://www.w3.org/2001/XMLSchema" xmlns:p="http://schemas.microsoft.com/office/2006/metadata/properties" xmlns:ns2="98713198-83d9-47d3-8b2d-e4731516fd03" xmlns:ns3="fdb1d355-1da5-43d5-82ea-75fe844ad8e8" targetNamespace="http://schemas.microsoft.com/office/2006/metadata/properties" ma:root="true" ma:fieldsID="b3ce6b8deaa41d566624b0bd7051c1cb" ns2:_="" ns3:_="">
    <xsd:import namespace="98713198-83d9-47d3-8b2d-e4731516fd03"/>
    <xsd:import namespace="fdb1d355-1da5-43d5-82ea-75fe844ad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13198-83d9-47d3-8b2d-e4731516fd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0702bd81-4069-4c59-b428-8d75d62e2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1d355-1da5-43d5-82ea-75fe844ad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25df3c8-7118-4d4d-bfa8-6fddbf0307a8}" ma:internalName="TaxCatchAll" ma:showField="CatchAllData" ma:web="fdb1d355-1da5-43d5-82ea-75fe844ad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コンテンツ タイプ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65EB33-0569-4D8A-AF55-84584C20C3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713198-83d9-47d3-8b2d-e4731516fd03"/>
    <ds:schemaRef ds:uri="fdb1d355-1da5-43d5-82ea-75fe844ad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757866-26F0-4860-A607-AA8D540B67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MIDDLE EAST</vt:lpstr>
      <vt:lpstr>QINGDAO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HAS007</dc:creator>
  <cp:lastModifiedBy>Hatohara Ai</cp:lastModifiedBy>
  <cp:lastPrinted>2024-07-03T04:09:53Z</cp:lastPrinted>
  <dcterms:created xsi:type="dcterms:W3CDTF">2016-10-19T10:32:40Z</dcterms:created>
  <dcterms:modified xsi:type="dcterms:W3CDTF">2024-07-10T05:14:49Z</dcterms:modified>
</cp:coreProperties>
</file>